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52" documentId="120_S{2AC9BD13-BADA-5192-A53E-5A8FF88502F6}" xr6:coauthVersionLast="47" xr6:coauthVersionMax="47" xr10:uidLastSave="{A834772D-8B8B-4A61-95EE-88BA063837F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<sst xmlns="http://schemas.openxmlformats.org/spreadsheetml/2006/main" count="180292" uniqueCount="39130">
  <si>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</si>
  <si>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</si>
  <si>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</si>
  <si>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</si>
  <si>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</si>
  <si>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</si>
  <si>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</si>
  <si>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</si>
  <si>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</si>
  <si>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</si>
  <si>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</si>
  <si>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</si>
  <si>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</si>
  <si>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</si>
  <si>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</si>
  <si>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</si>
  <si>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</si>
  <si>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</si>
  <si>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</si>
  <si>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</si>
  <si>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</si>
  <si>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</si>
  <si>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</si>
  <si>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</si>
  <si>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</si>
  <si>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</si>
  <si>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</si>
  <si>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</si>
  <si>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</si>
  <si>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</si>
  <si>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</si>
  <si>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</si>
  <si>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</si>
  <si>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</si>
  <si>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</si>
  <si>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</si>
  <si>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</si>
  <si>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</si>
  <si>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</si>
  <si>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</si>
  <si>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</si>
  <si>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</si>
  <si>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</si>
  <si>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</si>
  <si>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</si>
  <si>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</si>
  <si>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</si>
  <si>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</si>
  <si>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</si>
  <si>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</si>
  <si>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</si>
  <si>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</si>
  <si>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</si>
  <si>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</si>
  <si>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</si>
  <si>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</si>
  <si>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</si>
  <si>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</si>
  <si>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</si>
  <si>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</si>
  <si>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</si>
  <si>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</si>
  <si>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</si>
  <si>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</si>
  <si>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</si>
  <si>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</si>
  <si>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</si>
  <si>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</si>
  <si>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</si>
  <si>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</si>
  <si>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</si>
  <si>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</si>
  <si>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</si>
  <si>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</si>
  <si>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</si>
  <si>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</si>
  <si>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</si>
  <si>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</si>
  <si>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</si>
  <si>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</si>
  <si>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</si>
  <si>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</si>
  <si>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</si>
  <si>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</si>
  <si>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</si>
  <si>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</si>
  <si>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</si>
  <si>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</si>
  <si>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</si>
  <si>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</si>
  <si>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</si>
  <si>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</si>
  <si>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</si>
  <si>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</si>
  <si>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</si>
  <si>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</si>
  <si>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</si>
  <si>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</si>
  <si>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</si>
  <si>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</si>
  <si>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</si>
  <si>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</si>
  <si>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</si>
  <si>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</si>
  <si>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</si>
  <si>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</si>
  <si>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</si>
  <si>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</si>
  <si>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</si>
  <si>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</si>
  <si>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</si>
  <si>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</si>
  <si>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</si>
  <si>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</si>
  <si>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</si>
  <si>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</si>
  <si>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</si>
  <si>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</si>
  <si>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</si>
  <si>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</si>
  <si>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</si>
  <si>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</si>
  <si>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</si>
  <si>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</si>
  <si>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</si>
  <si>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</si>
  <si>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</si>
  <si>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</si>
  <si>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</si>
  <si>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</si>
  <si>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</si>
  <si>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</si>
  <si>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</si>
  <si>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</si>
  <si>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</si>
  <si>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</si>
  <si>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</si>
  <si>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</si>
  <si>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</si>
  <si>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</si>
  <si>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</si>
  <si>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</si>
  <si>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</si>
  <si>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</si>
  <si>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</si>
  <si>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</si>
  <si>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</si>
  <si>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</si>
  <si>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</si>
  <si>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</si>
  <si>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</si>
  <si>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</si>
  <si>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</si>
  <si>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</si>
  <si>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</si>
  <si>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</si>
  <si>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</si>
  <si>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</si>
  <si>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</si>
  <si>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</si>
  <si>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</si>
  <si>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</si>
  <si>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</si>
  <si>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</si>
  <si>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</si>
  <si>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</si>
  <si>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</si>
  <si>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</si>
  <si>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</si>
  <si>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</si>
  <si>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</si>
  <si>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</si>
  <si>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</si>
  <si>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</si>
  <si>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</si>
  <si>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</si>
  <si>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</si>
  <si>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</si>
  <si>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</si>
  <si>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</si>
  <si>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</si>
  <si>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</si>
  <si>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</si>
  <si>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</si>
  <si>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</si>
  <si>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</si>
  <si>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</si>
  <si>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</si>
  <si>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</si>
  <si>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</si>
  <si>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</si>
  <si>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</si>
  <si>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</si>
  <si>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</si>
  <si>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</si>
  <si>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</si>
  <si>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</si>
  <si>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</si>
  <si>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</si>
  <si>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</si>
  <si>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</si>
  <si>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</si>
  <si>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</si>
  <si>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</si>
  <si>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</si>
  <si>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</si>
  <si>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</si>
  <si>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</si>
  <si>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</si>
  <si>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</si>
  <si>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</si>
  <si>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</si>
  <si>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</si>
  <si>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</si>
  <si>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</si>
  <si>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</si>
  <si>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</si>
  <si>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</si>
  <si>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</si>
  <si>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</si>
  <si>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</si>
  <si>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</si>
  <si>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</si>
  <si>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</si>
  <si>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</si>
  <si>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</si>
  <si>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</si>
  <si>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</si>
  <si>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</si>
  <si>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</si>
  <si>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</si>
  <si>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</si>
  <si>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</si>
  <si>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</si>
  <si>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</si>
  <si>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</si>
  <si>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</si>
  <si>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</si>
  <si>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</si>
  <si>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</si>
  <si>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</si>
  <si>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</si>
  <si>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</si>
  <si>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</si>
  <si>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</si>
  <si>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</si>
  <si>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</si>
  <si>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</si>
  <si>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</si>
  <si>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</si>
  <si>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</si>
  <si>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</si>
  <si>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</si>
  <si>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</si>
  <si>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</si>
  <si>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</si>
  <si>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</si>
  <si>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</si>
  <si>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</si>
  <si>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</si>
  <si>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</si>
  <si>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</si>
  <si>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</si>
  <si>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</si>
  <si>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</si>
  <si>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</si>
  <si>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</si>
  <si>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</si>
  <si>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</si>
  <si>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</si>
  <si>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</si>
  <si>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</si>
  <si>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</si>
  <si>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</si>
  <si>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</si>
  <si>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</si>
  <si>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</si>
  <si>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</si>
  <si>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</si>
  <si>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</si>
  <si>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</si>
  <si>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</si>
  <si>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</si>
  <si>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</si>
  <si>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</si>
  <si>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</si>
  <si>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</si>
  <si>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</si>
  <si>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</si>
  <si>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</si>
  <si>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</si>
  <si>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</si>
  <si>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</si>
  <si>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</si>
  <si>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</si>
  <si>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</si>
  <si>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</si>
  <si>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</si>
  <si>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</si>
  <si>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</si>
  <si>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</si>
  <si>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</si>
  <si>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</si>
  <si>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</si>
  <si>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</si>
  <si>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</si>
  <si>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</si>
  <si>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</si>
  <si>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</si>
  <si>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</si>
  <si>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</si>
  <si>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</si>
  <si>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</si>
  <si>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</si>
  <si>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</si>
  <si>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</si>
  <si>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</si>
  <si>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</si>
  <si>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</si>
  <si>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</si>
  <si>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</si>
  <si>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</si>
  <si>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</si>
  <si>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</si>
  <si>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</si>
  <si>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</si>
  <si>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</si>
  <si>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</si>
  <si>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</si>
  <si>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</si>
  <si>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</si>
  <si>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</si>
  <si>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</si>
  <si>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</si>
  <si>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</si>
  <si>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</si>
  <si>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</si>
  <si>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</si>
  <si>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</si>
  <si>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</si>
  <si>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</si>
  <si>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</si>
  <si>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</si>
  <si>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</si>
  <si>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</si>
  <si>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</si>
  <si>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</si>
  <si>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</si>
  <si>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</si>
  <si>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</si>
  <si>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</si>
  <si>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</si>
  <si>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</si>
  <si>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</si>
  <si>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</si>
  <si>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</si>
  <si>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</si>
  <si>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</si>
  <si>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</si>
  <si>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</si>
  <si>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</si>
  <si>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</si>
  <si>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</si>
  <si>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</si>
  <si>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</si>
  <si>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</si>
  <si>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</si>
  <si>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</si>
  <si>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</si>
  <si>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</si>
  <si>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</si>
  <si>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</si>
  <si>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</si>
  <si>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</si>
  <si>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</si>
  <si>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</si>
  <si>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</si>
  <si>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</si>
  <si>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</si>
  <si>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</si>
  <si>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</si>
  <si>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</si>
  <si>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</si>
  <si>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</si>
  <si>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</si>
  <si>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</si>
  <si>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</si>
  <si>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</si>
  <si>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</si>
  <si>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</si>
  <si>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</si>
  <si>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</si>
  <si>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</si>
  <si>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</si>
  <si>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</si>
  <si>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</si>
  <si>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</si>
  <si>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</si>
  <si>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</si>
  <si>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</si>
  <si>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</si>
  <si>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</si>
  <si>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</si>
  <si>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</si>
  <si>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</si>
  <si>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</si>
  <si>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</si>
  <si>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</si>
  <si>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</si>
  <si>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</si>
  <si>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</si>
  <si>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</si>
  <si>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</si>
  <si>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</si>
  <si>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</si>
  <si>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</si>
  <si>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</si>
  <si>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</si>
  <si>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</si>
  <si>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</si>
  <si>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</si>
  <si>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</si>
  <si>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</si>
  <si>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</si>
  <si>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</si>
  <si>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</si>
  <si>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</si>
  <si>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</si>
  <si>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</si>
  <si>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</si>
  <si>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</si>
  <si>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</si>
  <si>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</si>
  <si>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</si>
  <si>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</si>
  <si>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</si>
  <si>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</si>
  <si>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</si>
  <si>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</si>
  <si>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</si>
  <si>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</si>
  <si>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</si>
  <si>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</si>
  <si>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</si>
  <si>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</si>
  <si>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</si>
  <si>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</si>
  <si>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</si>
  <si>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</si>
  <si>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</si>
  <si>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</si>
  <si>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</si>
  <si>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</si>
  <si>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</si>
  <si>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</si>
  <si>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</si>
  <si>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</si>
  <si>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</si>
  <si>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</si>
  <si>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</si>
  <si>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</si>
  <si>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</si>
  <si>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</si>
  <si>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</si>
  <si>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</si>
  <si>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</si>
  <si>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</si>
  <si>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</si>
  <si>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</si>
  <si>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</si>
  <si>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</si>
  <si>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</si>
  <si>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</si>
  <si>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</si>
  <si>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</si>
  <si>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</si>
  <si>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</si>
  <si>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</si>
  <si>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</si>
  <si>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</si>
  <si>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</si>
  <si>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</si>
  <si>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</si>
  <si>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</si>
  <si>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</si>
  <si>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</si>
  <si>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</si>
  <si>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</si>
  <si>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</si>
  <si>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</si>
  <si>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</si>
  <si>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</si>
  <si>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</si>
  <si>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</si>
  <si>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</si>
  <si>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</si>
  <si>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</si>
  <si>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</si>
  <si>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</si>
  <si>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</si>
  <si>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</si>
  <si>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</si>
  <si>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</si>
  <si>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</si>
  <si>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</si>
  <si>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</si>
  <si>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</si>
  <si>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</si>
  <si>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</si>
  <si>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</si>
  <si>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</si>
  <si>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</si>
  <si>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</si>
  <si>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</si>
  <si>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</si>
  <si>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</si>
  <si>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</si>
  <si>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</si>
  <si>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</si>
  <si>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</si>
  <si>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</si>
  <si>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</si>
  <si>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</si>
  <si>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</si>
  <si>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</si>
  <si>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</si>
  <si>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</si>
  <si>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</si>
  <si>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</si>
  <si>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</si>
  <si>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</si>
  <si>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</si>
  <si>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</si>
  <si>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</si>
  <si>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</si>
  <si>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</si>
  <si>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</si>
  <si>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</si>
  <si>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</si>
  <si>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</si>
  <si>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</si>
  <si>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</si>
  <si>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</si>
  <si>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</si>
  <si>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</si>
  <si>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</si>
  <si>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</si>
  <si>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</si>
  <si>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</si>
  <si>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</si>
  <si>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</si>
  <si>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</si>
  <si>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</si>
  <si>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</si>
  <si>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</si>
  <si>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</si>
  <si>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</si>
  <si>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</si>
  <si>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</si>
  <si>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</si>
  <si>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</si>
  <si>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</si>
  <si>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</si>
  <si>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</si>
  <si>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</si>
  <si>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</si>
  <si>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</si>
  <si>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</si>
  <si>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</si>
  <si>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</si>
  <si>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</si>
  <si>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</si>
  <si>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</si>
  <si>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</si>
  <si>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</si>
  <si>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</si>
  <si>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</si>
  <si>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</si>
  <si>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</si>
  <si>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</si>
  <si>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</si>
  <si>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</si>
  <si>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</si>
  <si>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</si>
  <si>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</si>
  <si>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</si>
  <si>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</si>
  <si>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</si>
  <si>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</si>
  <si>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</si>
  <si>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</si>
  <si>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</si>
  <si>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</si>
  <si>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</si>
  <si>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</si>
  <si>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</si>
  <si>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</si>
  <si>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</si>
  <si>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</si>
  <si>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</si>
  <si>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</si>
  <si>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</si>
  <si>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</si>
  <si>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</si>
  <si>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</si>
  <si>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</si>
  <si>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</si>
  <si>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</si>
  <si>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</si>
  <si>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</si>
  <si>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</si>
  <si>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</si>
  <si>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</si>
  <si>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</si>
  <si>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</si>
  <si>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</si>
  <si>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</si>
  <si>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</si>
  <si>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</si>
  <si>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</si>
  <si>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</si>
  <si>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</si>
  <si>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</si>
  <si>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</si>
  <si>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</si>
  <si>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</si>
  <si>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</si>
  <si>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</si>
  <si>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</si>
  <si>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</si>
  <si>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</si>
  <si>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</si>
  <si>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</si>
  <si>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</si>
  <si>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</si>
  <si>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</si>
  <si>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</si>
  <si>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</si>
  <si>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</si>
  <si>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</si>
  <si>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</si>
  <si>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</si>
  <si>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</si>
  <si>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</si>
  <si>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</si>
  <si>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</si>
  <si>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</si>
  <si>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</si>
  <si>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</si>
  <si>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</si>
  <si>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</si>
  <si>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</si>
  <si>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</si>
  <si>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</si>
  <si>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</si>
  <si>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</si>
  <si>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</si>
  <si>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</si>
  <si>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</si>
  <si>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</si>
  <si>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</si>
  <si>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</si>
  <si>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</si>
  <si>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</si>
  <si>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</si>
  <si>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</si>
  <si>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</si>
  <si>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</si>
  <si>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</si>
  <si>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</si>
  <si>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</si>
  <si>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</si>
  <si>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</si>
  <si>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</si>
  <si>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</si>
  <si>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</si>
  <si>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</si>
  <si>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</si>
  <si>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</si>
  <si>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</si>
  <si>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</si>
  <si>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</si>
  <si>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</si>
  <si>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</si>
  <si>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</si>
  <si>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</si>
  <si>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</si>
  <si>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</si>
  <si>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</si>
  <si>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</si>
  <si>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</si>
  <si>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</si>
  <si>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</si>
  <si>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</si>
  <si>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</si>
  <si>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</si>
  <si>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</si>
  <si>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</si>
  <si>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</si>
  <si>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</si>
  <si>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</si>
  <si>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</si>
  <si>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</si>
  <si>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</si>
  <si>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</si>
  <si>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</si>
  <si>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</si>
  <si>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</si>
  <si>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</si>
  <si>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</si>
  <si>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</si>
  <si>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</si>
  <si>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</si>
  <si>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</si>
  <si>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</si>
  <si>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</si>
  <si>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</si>
  <si>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</si>
  <si>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</si>
  <si>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</si>
  <si>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</si>
  <si>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</si>
  <si>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</si>
  <si>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</si>
  <si>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</si>
  <si>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</si>
  <si>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</si>
  <si>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</si>
  <si>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</si>
  <si>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</si>
  <si>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</si>
  <si>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</si>
  <si>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</si>
  <si>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</si>
  <si>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</si>
  <si>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</si>
  <si>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</si>
  <si>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</si>
  <si>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</si>
  <si>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</si>
  <si>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</si>
  <si>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</si>
  <si>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</si>
  <si>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</si>
  <si>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</si>
  <si>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</si>
  <si>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</si>
  <si>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</si>
  <si>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</si>
  <si>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</si>
  <si>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</si>
  <si>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</si>
  <si>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</si>
  <si>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</si>
  <si>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</si>
  <si>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</si>
  <si>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</si>
  <si>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</si>
  <si>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</si>
  <si>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</si>
  <si>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</si>
  <si>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</si>
  <si>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</si>
  <si>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</si>
  <si>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</si>
  <si>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</si>
  <si>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</si>
  <si>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</si>
  <si>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</si>
  <si>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</si>
  <si>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</si>
  <si>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</si>
  <si>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</si>
  <si>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</si>
  <si>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</si>
  <si>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</si>
  <si>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</si>
  <si>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</si>
  <si>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</si>
  <si>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</si>
  <si>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</si>
  <si>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</si>
  <si>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</si>
  <si>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</si>
  <si>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</si>
  <si>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</si>
  <si>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</si>
  <si>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</si>
  <si>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</si>
  <si>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</si>
  <si>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</si>
  <si>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</si>
  <si>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</si>
  <si>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</si>
  <si>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</si>
  <si>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</si>
  <si>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</si>
  <si>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</si>
  <si>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</si>
  <si>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</si>
  <si>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</si>
  <si>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</si>
  <si>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</si>
  <si>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</si>
  <si>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</si>
  <si>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</si>
  <si>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</si>
  <si>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</si>
  <si>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</si>
  <si>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</si>
  <si>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</si>
  <si>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</si>
  <si>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</si>
  <si>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</si>
  <si>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</si>
  <si>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</si>
  <si>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</si>
  <si>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</si>
  <si>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</si>
  <si>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</si>
  <si>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</si>
  <si>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</si>
  <si>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</si>
  <si>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</si>
  <si>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</si>
  <si>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</si>
  <si>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</si>
  <si>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</si>
  <si>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</si>
  <si>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</si>
  <si>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</si>
  <si>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</si>
  <si>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</si>
  <si>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</si>
  <si>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</si>
  <si>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</si>
  <si>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</si>
  <si>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</si>
  <si>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</si>
  <si>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</si>
  <si>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</si>
  <si>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</si>
  <si>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</si>
  <si>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</si>
  <si>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</si>
  <si>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</si>
  <si>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</si>
  <si>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</si>
  <si>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</si>
  <si>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</si>
  <si>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</si>
  <si>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</si>
  <si>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</si>
  <si>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</si>
  <si>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</si>
  <si>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</si>
  <si>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</si>
  <si>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</si>
  <si>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</si>
  <si>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</si>
  <si>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</si>
  <si>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</si>
  <si>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</si>
  <si>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</si>
  <si>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</si>
  <si>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</si>
  <si>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</si>
  <si>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</si>
  <si>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</si>
  <si>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</si>
  <si>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</si>
  <si>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</si>
  <si>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</si>
  <si>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</si>
  <si>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</si>
  <si>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</si>
  <si>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</si>
  <si>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</si>
  <si>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</si>
  <si>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</si>
  <si>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</si>
  <si>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</si>
  <si>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</si>
  <si>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</si>
  <si>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</si>
  <si>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</si>
  <si>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</si>
  <si>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</si>
  <si>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</si>
  <si>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</si>
  <si>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</si>
  <si>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</si>
  <si>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</si>
  <si>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</si>
  <si>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</si>
  <si>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</si>
  <si>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</si>
  <si>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</si>
  <si>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</si>
  <si>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</si>
  <si>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</si>
  <si>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</si>
  <si>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</si>
  <si>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</si>
  <si>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</si>
  <si>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</si>
  <si>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</si>
  <si>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</si>
  <si>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</si>
  <si>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</si>
  <si>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</si>
  <si>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</si>
  <si>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</si>
  <si>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</si>
  <si>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</si>
  <si>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</si>
  <si>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</si>
  <si>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</si>
  <si>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</si>
  <si>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</si>
  <si>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</si>
  <si>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</si>
  <si>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</si>
  <si>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</si>
  <si>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</si>
  <si>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</si>
  <si>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</si>
  <si>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</si>
  <si>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</si>
  <si>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</si>
  <si>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</si>
  <si>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</si>
  <si>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</si>
  <si>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</si>
  <si>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</si>
  <si>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</si>
  <si>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</si>
  <si>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</si>
  <si>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</si>
  <si>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</si>
  <si>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</si>
  <si>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</si>
  <si>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</si>
  <si>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</si>
  <si>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</si>
  <si>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</si>
  <si>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</si>
  <si>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</si>
  <si>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</si>
  <si>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</si>
  <si>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</si>
  <si>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</si>
  <si>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</si>
  <si>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</si>
  <si>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</si>
  <si>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</si>
  <si>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</si>
  <si>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</si>
  <si>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</si>
  <si>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</si>
  <si>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</si>
  <si>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</si>
  <si>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</si>
  <si>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</si>
  <si>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</si>
  <si>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</si>
  <si>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</si>
  <si>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</si>
  <si>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</si>
  <si>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</si>
  <si>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</si>
  <si>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</si>
  <si>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</si>
  <si>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</si>
  <si>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</si>
  <si>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</si>
  <si>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</si>
  <si>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</si>
  <si>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</si>
  <si>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</si>
  <si>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</si>
  <si>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</si>
  <si>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</si>
  <si>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</si>
  <si>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</si>
  <si>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</si>
  <si>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</si>
  <si>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</si>
  <si>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</si>
  <si>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</si>
  <si>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</si>
  <si>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</si>
  <si>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</si>
  <si>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</si>
  <si>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</si>
  <si>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</si>
  <si>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</si>
  <si>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</si>
  <si>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</si>
  <si>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</si>
  <si>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</si>
  <si>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</si>
  <si>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</si>
  <si>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</si>
  <si>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</si>
  <si>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</si>
  <si>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</si>
  <si>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</si>
  <si>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</si>
  <si>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</si>
  <si>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</si>
  <si>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</si>
  <si>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</si>
  <si>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</si>
  <si>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</si>
  <si>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</si>
  <si>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</si>
  <si>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</si>
  <si>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</si>
  <si>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</si>
  <si>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</si>
  <si>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</si>
  <si>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</si>
  <si>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</si>
  <si>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</si>
  <si>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</si>
  <si>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</si>
  <si>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</si>
  <si>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</si>
  <si>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</si>
  <si>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</si>
  <si>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</si>
  <si>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</si>
  <si>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</si>
  <si>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</si>
  <si>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</si>
  <si>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</si>
  <si>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</si>
  <si>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</si>
  <si>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</si>
  <si>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</si>
  <si>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</si>
  <si>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</si>
  <si>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</si>
  <si>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</si>
  <si>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</si>
  <si>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</si>
  <si>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</si>
  <si>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</si>
  <si>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</si>
  <si>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</si>
  <si>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</si>
  <si>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</si>
  <si>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</si>
  <si>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</si>
  <si>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</si>
  <si>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</si>
  <si>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</si>
  <si>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</si>
  <si>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</si>
  <si>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</si>
  <si>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</si>
  <si>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</si>
  <si>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</si>
  <si>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</si>
  <si>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</si>
  <si>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</si>
  <si>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</si>
  <si>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</si>
  <si>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</si>
  <si>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</si>
  <si>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</si>
  <si>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</si>
  <si>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</si>
  <si>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</si>
  <si>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</si>
  <si>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</si>
  <si>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</si>
  <si>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</si>
  <si>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</si>
  <si>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</si>
  <si>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</si>
  <si>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</si>
  <si>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</si>
  <si>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</si>
  <si>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</si>
  <si>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</si>
  <si>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</si>
  <si>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</si>
  <si>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</si>
  <si>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</si>
  <si>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</si>
  <si>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</si>
  <si>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</si>
  <si>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</si>
  <si>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</si>
  <si>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</si>
  <si>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</si>
  <si>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</si>
  <si>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</si>
  <si>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</si>
  <si>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</si>
  <si>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</si>
  <si>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</si>
  <si>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</si>
  <si>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</si>
  <si>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</si>
  <si>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</si>
  <si>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</si>
  <si>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</si>
  <si>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</si>
  <si>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</si>
  <si>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</si>
  <si>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</si>
  <si>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</si>
  <si>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</si>
  <si>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</si>
  <si>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</si>
  <si>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</si>
  <si>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</si>
  <si>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</si>
  <si>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</si>
  <si>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</si>
  <si>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</si>
  <si>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</si>
  <si>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</si>
  <si>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</si>
  <si>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</si>
  <si>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</si>
  <si>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</si>
  <si>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</si>
  <si>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</si>
  <si>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</si>
  <si>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</si>
  <si>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</si>
  <si>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</si>
  <si>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</si>
  <si>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</si>
  <si>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</si>
  <si>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</si>
  <si>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</si>
  <si>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</si>
  <si>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</si>
  <si>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</si>
  <si>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</si>
  <si>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</si>
  <si>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</si>
  <si>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</si>
  <si>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</si>
  <si>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</si>
  <si>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</si>
  <si>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</si>
  <si>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</si>
  <si>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</si>
  <si>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</si>
  <si>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</si>
  <si>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</si>
  <si>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</si>
  <si>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</si>
  <si>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</si>
  <si>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</si>
  <si>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</si>
  <si>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</si>
  <si>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</si>
  <si>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</si>
  <si>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</si>
  <si>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</si>
  <si>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</si>
  <si>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</si>
  <si>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</si>
  <si>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</si>
  <si>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</si>
  <si>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</si>
  <si>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</si>
  <si>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</si>
  <si>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</si>
  <si>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</si>
  <si>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</si>
  <si>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</si>
  <si>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</si>
  <si>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</si>
  <si>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</si>
  <si>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</si>
  <si>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</si>
  <si>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</si>
  <si>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</si>
  <si>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</si>
  <si>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</si>
  <si>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</si>
  <si>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</si>
  <si>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</si>
  <si>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</si>
  <si>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</si>
  <si>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</si>
  <si>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</si>
  <si>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</si>
  <si>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</si>
  <si>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</si>
  <si>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</si>
  <si>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</si>
  <si>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</si>
  <si>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</si>
  <si>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</si>
  <si>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</si>
  <si>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</si>
  <si>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</si>
  <si>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</si>
  <si>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</si>
  <si>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</si>
  <si>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</si>
  <si>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</si>
  <si>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</si>
  <si>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</si>
  <si>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</si>
  <si>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</si>
  <si>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</si>
  <si>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</si>
  <si>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</si>
  <si>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</si>
  <si>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</si>
  <si>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</si>
  <si>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</si>
  <si>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</si>
  <si>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</si>
  <si>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</si>
  <si>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</si>
  <si>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</si>
  <si>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</si>
  <si>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</si>
  <si>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</si>
  <si>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</si>
  <si>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</si>
  <si>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</si>
  <si>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</si>
  <si>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</si>
  <si>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</si>
  <si>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</si>
  <si>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</si>
  <si>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</si>
  <si>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</si>
  <si>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</si>
  <si>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</si>
  <si>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</si>
  <si>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</si>
  <si>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</si>
  <si>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</si>
  <si>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</si>
  <si>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</si>
  <si>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</si>
  <si>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</si>
  <si>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</si>
  <si>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</si>
  <si>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</si>
  <si>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</si>
  <si>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</si>
  <si>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</si>
  <si>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</si>
  <si>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</si>
  <si>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</si>
  <si>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</si>
  <si>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</si>
  <si>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</si>
  <si>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</si>
  <si>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</si>
  <si>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</si>
  <si>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</si>
  <si>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</si>
  <si>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</si>
  <si>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</si>
  <si>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</si>
  <si>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</si>
  <si>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</si>
  <si>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</si>
  <si>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</si>
  <si>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</si>
  <si>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</si>
  <si>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</si>
  <si>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</si>
  <si>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</si>
  <si>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</si>
  <si>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</si>
  <si>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</si>
  <si>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</si>
  <si>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</si>
  <si>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</si>
  <si>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</si>
  <si>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</si>
  <si>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</si>
  <si>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</si>
  <si>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</si>
  <si>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</si>
  <si>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</si>
  <si>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</si>
  <si>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</si>
  <si>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</si>
  <si>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</si>
  <si>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</si>
  <si>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</si>
  <si>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</si>
  <si>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</si>
  <si>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</si>
  <si>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</si>
  <si>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</si>
  <si>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</si>
  <si>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</si>
  <si>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</si>
  <si>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</si>
  <si>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</si>
  <si>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</si>
  <si>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</si>
  <si>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</si>
  <si>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</si>
  <si>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</si>
  <si>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</si>
  <si>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</si>
  <si>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</si>
  <si>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</si>
  <si>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</si>
  <si>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</si>
  <si>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</si>
  <si>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</si>
  <si>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</si>
  <si>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</si>
  <si>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</si>
  <si>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</si>
  <si>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</si>
  <si>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</si>
  <si>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</si>
  <si>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</si>
  <si>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</si>
  <si>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</si>
  <si>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</si>
  <si>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</si>
  <si>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</si>
  <si>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</si>
  <si>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</si>
  <si>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</si>
  <si>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</si>
  <si>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</si>
  <si>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</si>
  <si>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</si>
  <si>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</si>
  <si>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</si>
  <si>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</si>
  <si>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</si>
  <si>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</si>
  <si>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</si>
  <si>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</si>
  <si>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</si>
  <si>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</si>
  <si>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</si>
  <si>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</si>
  <si>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</si>
  <si>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</si>
  <si>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</si>
  <si>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</si>
  <si>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</si>
  <si>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</si>
  <si>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</si>
  <si>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</si>
  <si>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</si>
  <si>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</si>
  <si>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</si>
  <si>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</si>
  <si>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</si>
  <si>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</si>
  <si>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</si>
  <si>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</si>
  <si>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</si>
  <si>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</si>
  <si>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</si>
  <si>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</si>
  <si>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</si>
  <si>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</si>
  <si>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</si>
  <si>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</si>
  <si>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</si>
  <si>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</si>
  <si>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</si>
  <si>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</si>
  <si>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</si>
  <si>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</si>
  <si>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</si>
  <si>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</si>
  <si>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</si>
  <si>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</si>
  <si>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</si>
  <si>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</si>
  <si>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</si>
  <si>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</si>
  <si>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</si>
  <si>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</si>
  <si>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</si>
  <si>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</si>
  <si>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</si>
  <si>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</si>
  <si>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</si>
  <si>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</si>
  <si>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</si>
  <si>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</si>
  <si>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</si>
  <si>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</si>
  <si>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</si>
  <si>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</si>
  <si>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</si>
  <si>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</si>
  <si>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</si>
  <si>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</si>
  <si>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</si>
  <si>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</si>
  <si>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</si>
  <si>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</si>
  <si>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</si>
  <si>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</si>
  <si>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</si>
  <si>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</si>
  <si>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</si>
  <si>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</si>
  <si>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</si>
  <si>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</si>
  <si>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</si>
  <si>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</si>
  <si>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</si>
  <si>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</si>
  <si>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</si>
  <si>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</si>
  <si>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</si>
  <si>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</si>
  <si>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</si>
  <si>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</si>
  <si>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</si>
  <si>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</si>
  <si>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</si>
  <si>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</si>
  <si>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</si>
  <si>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</si>
  <si>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</si>
  <si>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</si>
  <si>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</si>
  <si>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</si>
  <si>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</si>
  <si>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</si>
  <si>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</si>
  <si>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</si>
  <si>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</si>
  <si>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</si>
  <si>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</si>
  <si>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</si>
  <si>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</si>
  <si>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</si>
  <si>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</si>
  <si>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</si>
  <si>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</si>
  <si>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</si>
  <si>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</si>
  <si>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</si>
  <si>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</si>
  <si>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</si>
  <si>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</si>
  <si>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</si>
  <si>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</si>
  <si>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</si>
  <si>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</si>
  <si>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</si>
  <si>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</si>
  <si>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</si>
  <si>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</si>
  <si>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</si>
  <si>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</si>
  <si>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</si>
  <si>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</si>
  <si>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</si>
  <si>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</si>
  <si>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</si>
  <si>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</si>
  <si>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</si>
  <si>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</si>
  <si>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</si>
  <si>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</si>
  <si>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</si>
  <si>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</si>
  <si>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</si>
  <si>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</si>
  <si>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</si>
  <si>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</si>
  <si>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</si>
  <si>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</si>
  <si>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</si>
  <si>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</si>
  <si>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</si>
  <si>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</si>
  <si>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</si>
  <si>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</si>
  <si>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</si>
  <si>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</si>
  <si>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</si>
  <si>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</si>
  <si>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</si>
  <si>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</si>
  <si>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</si>
  <si>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</si>
  <si>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</si>
  <si>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</si>
  <si>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</si>
  <si>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</si>
  <si>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</si>
  <si>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</si>
  <si>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</si>
  <si>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</si>
  <si>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</si>
  <si>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</si>
  <si>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</si>
  <si>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</si>
  <si>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</si>
  <si>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</si>
  <si>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</si>
  <si>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</si>
  <si>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</si>
  <si>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</si>
  <si>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</si>
  <si>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</si>
  <si>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</si>
  <si>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</si>
  <si>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</si>
  <si>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</si>
  <si>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</si>
  <si>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</si>
  <si>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</si>
  <si>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</si>
  <si>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</si>
  <si>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</si>
  <si>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</si>
  <si>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</si>
  <si>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</si>
  <si>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</si>
  <si>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</si>
  <si>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</si>
  <si>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</si>
  <si>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</si>
  <si>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</si>
  <si>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</si>
  <si>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</si>
  <si>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</si>
  <si>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</si>
  <si>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</si>
  <si>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</si>
  <si>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</si>
  <si>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</si>
  <si>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</si>
  <si>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</si>
  <si>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</si>
  <si>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</si>
  <si>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</si>
  <si>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</si>
  <si>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</si>
  <si>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</si>
  <si>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</si>
  <si>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</si>
  <si>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</si>
  <si>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</si>
  <si>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</si>
  <si>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</si>
  <si>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</si>
  <si>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</si>
  <si>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</si>
  <si>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</si>
  <si>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</si>
  <si>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</si>
  <si>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</si>
  <si>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</si>
  <si>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</si>
  <si>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</si>
  <si>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</si>
  <si>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</si>
  <si>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</si>
  <si>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</si>
  <si>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</si>
  <si>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</si>
  <si>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</si>
  <si>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</si>
  <si>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</si>
  <si>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</si>
  <si>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</si>
  <si>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</si>
  <si>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</si>
  <si>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</si>
  <si>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</si>
  <si>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</si>
  <si>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</si>
  <si>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</si>
  <si>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</si>
  <si>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</si>
  <si>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</si>
  <si>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</si>
  <si>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</si>
  <si>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</si>
  <si>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</si>
  <si>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</si>
  <si>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</si>
  <si>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</si>
  <si>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</si>
  <si>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</si>
  <si>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</si>
  <si>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</si>
  <si>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</si>
  <si>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</si>
  <si>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</si>
  <si>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</si>
  <si>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</si>
  <si>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</si>
  <si>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</si>
  <si>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</si>
  <si>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</si>
  <si>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</si>
  <si>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</si>
  <si>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</si>
  <si>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</si>
  <si>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</si>
  <si>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</si>
  <si>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</si>
  <si>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</si>
  <si>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</si>
  <si>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</si>
  <si>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</si>
  <si>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</si>
  <si>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</si>
  <si>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</si>
  <si>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</si>
  <si>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</si>
  <si>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</si>
  <si>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</si>
  <si>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</si>
  <si>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</si>
  <si>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</si>
  <si>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</si>
  <si>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</si>
  <si>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</si>
  <si>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</si>
  <si>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</si>
  <si>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</si>
  <si>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</si>
  <si>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</si>
  <si>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</si>
  <si>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</si>
  <si>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</si>
  <si>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</si>
  <si>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</si>
  <si>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</si>
  <si>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</si>
  <si>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</si>
  <si>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</si>
  <si>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</si>
  <si>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</si>
  <si>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</si>
  <si>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</si>
  <si>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</si>
  <si>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</si>
  <si>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</si>
  <si>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</si>
  <si>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</si>
  <si>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</si>
  <si>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</si>
  <si>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</si>
  <si>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</si>
  <si>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</si>
  <si>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</si>
  <si>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</si>
  <si>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</si>
  <si>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</si>
  <si>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</si>
  <si>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</si>
  <si>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</si>
  <si>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</si>
  <si>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</si>
  <si>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</si>
  <si>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</si>
  <si>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</si>
  <si>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</si>
  <si>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</si>
  <si>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</si>
  <si>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</si>
  <si>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</si>
  <si>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</si>
  <si>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</si>
  <si>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</si>
  <si>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</si>
  <si>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</si>
  <si>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</si>
  <si>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</si>
  <si>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</si>
  <si>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</si>
  <si>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</si>
  <si>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</si>
  <si>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</si>
  <si>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</si>
  <si>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</si>
  <si>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</si>
  <si>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</si>
  <si>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</si>
  <si>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</si>
  <si>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</si>
  <si>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</si>
  <si>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</si>
  <si>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</si>
  <si>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</si>
  <si>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</si>
  <si>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</si>
  <si>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</si>
  <si>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</si>
  <si>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</si>
  <si>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</si>
  <si>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</si>
  <si>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</si>
  <si>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</si>
  <si>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</si>
  <si>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</si>
  <si>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</si>
  <si>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</si>
  <si>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</si>
  <si>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</si>
  <si>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</si>
  <si>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</si>
  <si>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</si>
  <si>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</si>
  <si>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</si>
  <si>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</si>
  <si>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</si>
  <si>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</si>
  <si>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</si>
  <si>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</si>
  <si>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</si>
  <si>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</si>
  <si>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</si>
  <si>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</si>
  <si>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</si>
  <si>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</si>
  <si>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</si>
  <si>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</si>
  <si>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</si>
  <si>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</si>
  <si>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</si>
  <si>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</si>
  <si>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</si>
  <si>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</si>
  <si>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</si>
  <si>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</si>
  <si>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</si>
  <si>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</si>
  <si>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</si>
  <si>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</si>
  <si>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</si>
  <si>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</si>
  <si>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</si>
  <si>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</si>
  <si>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</si>
  <si>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</si>
  <si>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</si>
  <si>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</si>
  <si>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</si>
  <si>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</si>
  <si>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</si>
  <si>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</si>
  <si>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</si>
  <si>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</si>
  <si>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</si>
  <si>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</si>
  <si>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</si>
  <si>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</si>
  <si>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</si>
  <si>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</si>
  <si>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</si>
  <si>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</si>
  <si>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</si>
  <si>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</si>
  <si>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</si>
  <si>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</si>
  <si>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</si>
  <si>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</si>
  <si>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</si>
  <si>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</si>
  <si>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</si>
  <si>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</si>
  <si>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</si>
  <si>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</si>
  <si>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</si>
  <si>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</si>
  <si>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</si>
  <si>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</si>
  <si>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</si>
  <si>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</si>
  <si>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</si>
  <si>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</si>
  <si>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</si>
  <si>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</si>
  <si>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</si>
  <si>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</si>
  <si>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</si>
  <si>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</si>
  <si>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</si>
  <si>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</si>
  <si>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</si>
  <si>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</si>
  <si>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</si>
  <si>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</si>
  <si>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</si>
  <si>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</si>
  <si>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</si>
  <si>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</si>
  <si>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</si>
  <si>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</si>
  <si>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</si>
  <si>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</si>
  <si>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</si>
  <si>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</si>
  <si>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</si>
  <si>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</si>
  <si>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</si>
  <si>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</si>
  <si>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</si>
  <si>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</si>
  <si>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</si>
  <si>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</si>
  <si>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</si>
  <si>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</si>
  <si>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</si>
  <si>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</si>
  <si>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</si>
  <si>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</si>
  <si>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</si>
  <si>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</si>
  <si>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</si>
  <si>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</si>
  <si>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</si>
  <si>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</si>
  <si>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</si>
  <si>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</si>
  <si>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</si>
  <si>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</si>
  <si>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</si>
  <si>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</si>
  <si>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</si>
  <si>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</si>
  <si>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</si>
  <si>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</si>
  <si>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</si>
  <si>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</si>
  <si>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</si>
  <si>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</si>
  <si>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</si>
  <si>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</si>
  <si>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</si>
  <si>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</si>
  <si>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</si>
  <si>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</si>
  <si>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</si>
  <si>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</si>
  <si>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</si>
  <si>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</si>
  <si>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</si>
  <si>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</si>
  <si>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</si>
  <si>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</si>
  <si>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</si>
  <si>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</si>
  <si>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</si>
  <si>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</si>
  <si>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</si>
  <si>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</si>
  <si>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</si>
  <si>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</si>
  <si>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</si>
  <si>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</si>
  <si>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</si>
  <si>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</si>
  <si>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</si>
  <si>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</si>
  <si>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</si>
  <si>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</si>
  <si>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</si>
  <si>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</si>
  <si>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</si>
  <si>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</si>
  <si>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</si>
  <si>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</si>
  <si>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</si>
  <si>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</si>
  <si>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</si>
  <si>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</si>
  <si>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</si>
  <si>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</si>
  <si>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</si>
  <si>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</si>
  <si>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</si>
  <si>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</si>
  <si>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</si>
  <si>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</si>
  <si>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</si>
  <si>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</si>
  <si>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</si>
  <si>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</si>
  <si>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</si>
  <si>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</si>
  <si>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</si>
  <si>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</si>
  <si>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</si>
  <si>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</si>
  <si>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</si>
  <si>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</si>
  <si>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</si>
  <si>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</si>
  <si>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</si>
  <si>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</si>
  <si>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</si>
  <si>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</si>
  <si>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</si>
  <si>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</si>
  <si>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</si>
  <si>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</si>
  <si>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</si>
  <si>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</si>
  <si>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</si>
  <si>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</si>
  <si>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</si>
  <si>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</si>
  <si>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</si>
  <si>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</si>
  <si>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</si>
  <si>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</si>
  <si>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</si>
  <si>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</si>
  <si>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</si>
  <si>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</si>
  <si>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</si>
  <si>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</si>
  <si>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</si>
  <si>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</si>
  <si>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</si>
  <si>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</si>
  <si>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</si>
  <si>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</si>
  <si>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</si>
  <si>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</si>
  <si>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</si>
  <si>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</si>
  <si>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</si>
  <si>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</si>
  <si>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</si>
  <si>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</si>
  <si>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</si>
  <si>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</si>
  <si>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</si>
  <si>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</si>
  <si>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</si>
  <si>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</si>
  <si>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</si>
  <si>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</si>
  <si>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</si>
  <si>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</si>
  <si>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</si>
  <si>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</si>
  <si>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</si>
  <si>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</si>
  <si>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</si>
  <si>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</si>
  <si>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</si>
  <si>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</si>
  <si>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</si>
  <si>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</si>
  <si>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</si>
  <si>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</si>
  <si>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</si>
  <si>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</si>
  <si>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</si>
  <si>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</si>
  <si>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</si>
  <si>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</si>
  <si>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</si>
  <si>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</si>
  <si>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</si>
  <si>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</si>
  <si>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</si>
  <si>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</si>
  <si>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</si>
  <si>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</si>
  <si>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</si>
  <si>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</si>
  <si>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</si>
  <si>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</si>
  <si>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</si>
  <si>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</si>
  <si>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</si>
  <si>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</si>
  <si>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</si>
  <si>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</si>
  <si>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</si>
  <si>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</si>
  <si>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</si>
  <si>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</si>
  <si>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</si>
  <si>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</si>
  <si>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</si>
  <si>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</si>
  <si>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</si>
  <si>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</si>
  <si>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</si>
  <si>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</si>
  <si>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</si>
  <si>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</si>
  <si>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</si>
  <si>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</si>
  <si>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</si>
  <si>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</si>
  <si>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</si>
  <si>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</si>
  <si>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</si>
  <si>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</si>
  <si>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</si>
  <si>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</si>
  <si>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</si>
  <si>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</si>
  <si>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</si>
  <si>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</si>
  <si>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</si>
  <si>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</si>
  <si>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</si>
  <si>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</si>
  <si>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</si>
  <si>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</si>
  <si>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</si>
  <si>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</si>
  <si>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</si>
  <si>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</si>
  <si>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</si>
  <si>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</si>
  <si>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</si>
  <si>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</si>
  <si>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</si>
  <si>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</si>
  <si>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</si>
  <si>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</si>
  <si>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</si>
  <si>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</si>
  <si>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</si>
  <si>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</si>
  <si>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</si>
  <si>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</si>
  <si>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</si>
  <si>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</si>
  <si>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</si>
  <si>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</si>
  <si>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</si>
  <si>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</si>
  <si>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</si>
  <si>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</si>
  <si>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</si>
  <si>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</si>
  <si>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</si>
  <si>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</si>
  <si>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</si>
  <si>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</si>
  <si>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</si>
  <si>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</si>
  <si>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</si>
  <si>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</si>
  <si>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</si>
  <si>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</si>
  <si>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</si>
  <si>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</si>
  <si>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</si>
  <si>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</si>
  <si>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</si>
  <si>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</si>
  <si>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</si>
  <si>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</si>
  <si>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</si>
  <si>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</si>
  <si>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</si>
  <si>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</si>
  <si>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</si>
  <si>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</si>
  <si>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</si>
  <si>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</si>
  <si>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</si>
  <si>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</si>
  <si>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</si>
  <si>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</si>
  <si>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</si>
  <si>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</si>
  <si>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</si>
  <si>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</si>
  <si>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</si>
  <si>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</si>
  <si>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</si>
  <si>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</si>
  <si>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</si>
  <si>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</si>
  <si>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</si>
  <si>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</si>
  <si>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</si>
  <si>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</si>
  <si>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</si>
  <si>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</si>
  <si>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</si>
  <si>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</si>
  <si>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</si>
  <si>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</si>
  <si>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</si>
  <si>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</si>
  <si>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</si>
  <si>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</si>
  <si>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</si>
  <si>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</si>
  <si>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</si>
  <si>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</si>
  <si>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</si>
  <si>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</si>
  <si>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</si>
  <si>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</si>
  <si>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</si>
  <si>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</si>
  <si>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</si>
  <si>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</si>
  <si>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</si>
  <si>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</si>
  <si>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</si>
  <si>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</si>
  <si>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</si>
  <si>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</si>
  <si>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</si>
  <si>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</si>
  <si>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</si>
  <si>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</si>
  <si>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</si>
  <si>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</si>
  <si>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</si>
  <si>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</si>
  <si>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</si>
  <si>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</si>
  <si>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</si>
  <si>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</si>
  <si>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</si>
  <si>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</si>
  <si>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</si>
  <si>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</si>
  <si>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</si>
  <si>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</si>
  <si>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</si>
  <si>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</si>
  <si>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</si>
  <si>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</si>
  <si>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</si>
  <si>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</si>
  <si>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</si>
  <si>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</si>
  <si>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</si>
  <si>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</si>
  <si>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</si>
  <si>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</si>
  <si>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</si>
  <si>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</si>
  <si>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</si>
  <si>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</si>
  <si>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</si>
  <si>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</si>
  <si>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</si>
  <si>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</si>
  <si>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</si>
  <si>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</si>
  <si>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</si>
  <si>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</si>
  <si>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</si>
  <si>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</si>
  <si>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</si>
  <si>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</si>
  <si>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</si>
  <si>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</si>
  <si>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</si>
  <si>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</si>
  <si>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</si>
  <si>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</si>
  <si>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</si>
  <si>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</si>
  <si>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</si>
  <si>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</si>
  <si>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</si>
  <si>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</si>
  <si>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</si>
  <si>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</si>
  <si>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</si>
  <si>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</si>
  <si>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</si>
  <si>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</si>
  <si>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</si>
  <si>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</si>
  <si>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</si>
  <si>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</si>
  <si>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</si>
  <si>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</si>
  <si>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</si>
  <si>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</si>
  <si>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</si>
  <si>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</si>
  <si>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</si>
  <si>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</si>
  <si>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</si>
  <si>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</si>
  <si>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</si>
  <si>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</si>
  <si>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</si>
  <si>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</si>
  <si>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</si>
  <si>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</si>
  <si>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</si>
  <si>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</si>
  <si>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</si>
  <si>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</si>
  <si>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</si>
  <si>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</si>
  <si>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</si>
  <si>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</si>
  <si>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</si>
  <si>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</si>
  <si>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</si>
  <si>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</si>
  <si>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</si>
  <si>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</si>
  <si>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</si>
  <si>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</si>
  <si>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</si>
  <si>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</si>
  <si>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</si>
  <si>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</si>
  <si>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</si>
  <si>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</si>
  <si>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</si>
  <si>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</si>
  <si>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</si>
  <si>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</si>
  <si>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</si>
  <si>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</si>
  <si>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</si>
  <si>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</si>
  <si>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</si>
  <si>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</si>
  <si>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</si>
  <si>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</si>
  <si>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</si>
  <si>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</si>
  <si>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</si>
  <si>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</si>
  <si>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</si>
  <si>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</si>
  <si>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</si>
  <si>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</si>
  <si>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</si>
  <si>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</si>
  <si>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</si>
  <si>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</si>
  <si>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</si>
  <si>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</si>
  <si>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</si>
  <si>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</si>
  <si>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</si>
  <si>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</si>
  <si>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</si>
  <si>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</si>
  <si>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</si>
  <si>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</si>
  <si>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</si>
  <si>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</si>
  <si>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</si>
  <si>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</si>
  <si>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</si>
  <si>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</si>
  <si>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</si>
  <si>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</si>
  <si>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</si>
  <si>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</si>
  <si>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</si>
  <si>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</si>
  <si>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</si>
  <si>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</si>
  <si>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</si>
  <si>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</si>
  <si>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</si>
  <si>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</si>
  <si>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</si>
  <si>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</si>
  <si>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</si>
  <si>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</si>
  <si>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</si>
  <si>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</si>
  <si>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</si>
  <si>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</si>
  <si>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</si>
  <si>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</si>
  <si>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</si>
  <si>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</si>
  <si>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</si>
  <si>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</si>
  <si>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</si>
  <si>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</si>
  <si>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</si>
  <si>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</si>
  <si>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</si>
  <si>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</si>
  <si>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</si>
  <si>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</si>
  <si>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</si>
  <si>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</si>
  <si>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</si>
  <si>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</si>
  <si>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</si>
  <si>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</si>
  <si>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</si>
  <si>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</si>
  <si>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</si>
  <si>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</si>
  <si>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</si>
  <si>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</si>
  <si>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</si>
  <si>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</si>
  <si>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</si>
  <si>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</si>
  <si>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</si>
  <si>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</si>
  <si>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</si>
  <si>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</si>
  <si>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</si>
  <si>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</si>
  <si>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</si>
  <si>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</si>
  <si>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</si>
  <si>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</si>
  <si>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</si>
  <si>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</si>
  <si>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</si>
  <si>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</si>
  <si>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</si>
  <si>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</si>
  <si>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</si>
  <si>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</si>
  <si>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</si>
  <si>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</si>
  <si>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</si>
  <si>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</si>
  <si>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</si>
  <si>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</si>
  <si>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</si>
  <si>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</si>
  <si>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</si>
  <si>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</si>
  <si>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</si>
  <si>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</si>
  <si>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</si>
  <si>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</si>
  <si>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</si>
  <si>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</si>
  <si>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</si>
  <si>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</si>
  <si>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</si>
  <si>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</si>
  <si>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</si>
  <si>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</si>
  <si>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</si>
  <si>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</si>
  <si>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</si>
  <si>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</si>
  <si>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</si>
  <si>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</si>
  <si>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</si>
  <si>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</si>
  <si>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</si>
  <si>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</si>
  <si>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</si>
  <si>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</si>
  <si>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</si>
  <si>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</si>
  <si>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</si>
  <si>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</si>
  <si>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</si>
  <si>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</si>
  <si>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</si>
  <si>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</si>
  <si>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</si>
  <si>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</si>
  <si>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</si>
  <si>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</si>
  <si>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</si>
  <si>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</si>
  <si>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</si>
  <si>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</si>
  <si>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</si>
  <si>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</si>
  <si>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</si>
  <si>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</si>
  <si>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</si>
  <si>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</si>
  <si>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</si>
  <si>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</si>
  <si>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</si>
  <si>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</si>
  <si>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</si>
  <si>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</si>
  <si>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</si>
  <si>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</si>
  <si>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</si>
  <si>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</si>
  <si>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</si>
  <si>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</si>
  <si>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</si>
  <si>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</si>
  <si>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</si>
  <si>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</si>
  <si>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</si>
  <si>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</si>
  <si>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</si>
  <si>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</si>
  <si>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</si>
  <si>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</si>
  <si>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</si>
  <si>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</si>
  <si>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</si>
  <si>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</si>
  <si>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</si>
  <si>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</si>
  <si>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</si>
  <si>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</si>
  <si>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</si>
  <si>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</si>
  <si>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</si>
  <si>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</si>
  <si>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</si>
  <si>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</si>
  <si>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</si>
  <si>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</si>
  <si>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</si>
  <si>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</si>
  <si>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</si>
  <si>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</si>
  <si>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</si>
  <si>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</si>
  <si>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</si>
  <si>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</si>
  <si>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</si>
  <si>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</si>
  <si>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</si>
  <si>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</si>
  <si>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</si>
  <si>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</si>
  <si>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</si>
  <si>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</si>
  <si>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</si>
  <si>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</si>
  <si>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</si>
  <si>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</si>
  <si>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</si>
  <si>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</si>
  <si>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</si>
  <si>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</si>
  <si>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</si>
  <si>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</si>
  <si>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</si>
  <si>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</si>
  <si>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</si>
  <si>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</si>
  <si>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</si>
  <si>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</si>
  <si>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</si>
  <si>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</si>
  <si>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</si>
  <si>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</si>
  <si>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</si>
  <si>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</si>
  <si>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</si>
  <si>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</si>
  <si>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</si>
  <si>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</si>
  <si>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</si>
  <si>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</si>
  <si>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</si>
  <si>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</si>
  <si>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</si>
  <si>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</si>
  <si>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</si>
  <si>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</si>
  <si>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</si>
  <si>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</si>
  <si>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</si>
  <si>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</si>
  <si>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</si>
  <si>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</si>
  <si>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</si>
  <si>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</si>
  <si>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</si>
  <si>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</si>
  <si>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</si>
  <si>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</si>
  <si>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</si>
  <si>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</si>
  <si>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</si>
  <si>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</si>
  <si>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</si>
  <si>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</si>
  <si>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</si>
  <si>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</si>
  <si>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</si>
  <si>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</si>
  <si>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</si>
  <si>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</si>
  <si>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</si>
  <si>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</si>
  <si>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</si>
  <si>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</si>
  <si>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</si>
  <si>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</si>
  <si>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</si>
  <si>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</si>
  <si>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</si>
  <si>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</si>
  <si>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</si>
  <si>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</si>
  <si>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</si>
  <si>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</si>
  <si>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</si>
  <si>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</si>
  <si>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</si>
  <si>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</si>
  <si>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</si>
  <si>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</si>
  <si>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</si>
  <si>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</si>
  <si>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</si>
  <si>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</si>
  <si>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</si>
  <si>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</si>
  <si>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</si>
  <si>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</si>
  <si>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</si>
  <si>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</si>
  <si>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</si>
  <si>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</si>
  <si>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</si>
  <si>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</si>
  <si>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</si>
  <si>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</si>
  <si>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</si>
  <si>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</si>
  <si>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</si>
  <si>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</si>
  <si>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</si>
  <si>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</si>
  <si>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</si>
  <si>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</si>
  <si>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</si>
  <si>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</si>
  <si>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</si>
  <si>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</si>
  <si>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</si>
  <si>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</si>
  <si>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</si>
  <si>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</si>
  <si>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</si>
  <si>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</si>
  <si>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</si>
  <si>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</si>
  <si>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</si>
  <si>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</si>
  <si>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</si>
  <si>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</si>
  <si>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</si>
  <si>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</si>
  <si>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</si>
  <si>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</si>
  <si>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</si>
  <si>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</si>
  <si>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</si>
  <si>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</si>
  <si>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</si>
  <si>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</si>
  <si>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</si>
  <si>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</si>
  <si>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</si>
  <si>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</si>
  <si>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</si>
  <si>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</si>
  <si>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</si>
  <si>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</si>
  <si>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</si>
  <si>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</si>
  <si>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</si>
  <si>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</si>
  <si>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</si>
  <si>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</si>
  <si>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</si>
  <si>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</si>
  <si>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</si>
  <si>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</si>
  <si>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</si>
  <si>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</si>
  <si>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</si>
  <si>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</si>
  <si>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</si>
  <si>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</si>
  <si>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</si>
  <si>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</si>
  <si>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</si>
  <si>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</si>
  <si>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</si>
  <si>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</si>
  <si>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</si>
  <si>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</si>
  <si>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</si>
  <si>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</si>
  <si>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</si>
  <si>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</si>
  <si>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</si>
  <si>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</si>
  <si>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</si>
  <si>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</si>
  <si>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</si>
  <si>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</si>
  <si>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</si>
  <si>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</si>
  <si>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</si>
  <si>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</si>
  <si>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</si>
  <si>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</si>
  <si>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</si>
  <si>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</si>
  <si>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</si>
  <si>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</si>
  <si>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</si>
  <si>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</si>
  <si>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</si>
  <si>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</si>
  <si>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</si>
  <si>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</si>
  <si>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</si>
  <si>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</si>
  <si>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</si>
  <si>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</si>
  <si>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</si>
  <si>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</si>
  <si>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</si>
  <si>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</si>
  <si>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</si>
  <si>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</si>
  <si>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</si>
  <si>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</si>
  <si>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</si>
  <si>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</si>
  <si>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</si>
  <si>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</si>
  <si>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</si>
  <si>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</si>
  <si>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</si>
  <si>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</si>
  <si>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</si>
  <si>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</si>
  <si>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</si>
  <si>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</si>
  <si>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</si>
  <si>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</si>
  <si>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</si>
  <si>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</si>
  <si>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</si>
  <si>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</si>
  <si>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</si>
  <si>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</si>
  <si>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</si>
  <si>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</si>
  <si>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</si>
  <si>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</si>
  <si>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</si>
  <si>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</si>
  <si>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</si>
  <si>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</si>
  <si>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</si>
  <si>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</si>
  <si>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</si>
  <si>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</si>
  <si>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</si>
  <si>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</si>
  <si>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</si>
  <si>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</si>
  <si>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</si>
  <si>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</si>
  <si>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</si>
  <si>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</si>
  <si>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</si>
  <si>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</si>
  <si>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</si>
  <si>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</si>
  <si>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</si>
  <si>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</si>
  <si>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</si>
  <si>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</si>
  <si>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</si>
  <si>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</si>
  <si>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</si>
  <si>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</si>
  <si>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</si>
  <si>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</si>
  <si>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</si>
  <si>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</si>
  <si>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</si>
  <si>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</si>
  <si>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</si>
  <si>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</si>
  <si>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</si>
  <si>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</si>
  <si>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</si>
  <si>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</si>
  <si>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</si>
  <si>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</si>
  <si>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</si>
  <si>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</si>
  <si>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</si>
  <si>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</si>
  <si>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</si>
  <si>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</si>
  <si>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</si>
  <si>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</si>
  <si>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</si>
  <si>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</si>
  <si>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</si>
  <si>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</si>
  <si>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</si>
  <si>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</si>
  <si>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</si>
  <si>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</si>
  <si>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</si>
  <si>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</si>
  <si>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</si>
  <si>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</si>
  <si>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</si>
  <si>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</si>
  <si>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</si>
  <si>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</si>
  <si>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</si>
  <si>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</si>
  <si>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</si>
  <si>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</si>
  <si>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</si>
  <si>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</si>
  <si>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</si>
  <si>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</si>
  <si>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</si>
  <si>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</si>
  <si>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</si>
  <si>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</si>
  <si>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</si>
  <si>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</si>
  <si>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</si>
  <si>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</si>
  <si>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</si>
  <si>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</si>
  <si>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</si>
  <si>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</si>
  <si>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</si>
  <si>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</si>
  <si>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</si>
  <si>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</si>
  <si>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</si>
  <si>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</si>
  <si>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</si>
  <si>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</si>
  <si>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</si>
  <si>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</si>
  <si>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</si>
  <si>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</si>
  <si>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</si>
  <si>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</si>
  <si>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</si>
  <si>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</si>
  <si>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</si>
  <si>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</si>
  <si>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</si>
  <si>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</si>
  <si>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</si>
  <si>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</si>
  <si>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</si>
  <si>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</si>
  <si>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</si>
  <si>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</si>
  <si>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</si>
  <si>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</si>
  <si>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</si>
  <si>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</si>
  <si>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</si>
  <si>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</si>
  <si>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</si>
  <si>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</si>
  <si>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</si>
  <si>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</si>
  <si>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</si>
  <si>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</si>
  <si>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</si>
  <si>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</si>
  <si>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</si>
  <si>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</si>
  <si>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</si>
  <si>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</si>
  <si>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</si>
  <si>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</si>
  <si>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</si>
  <si>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</si>
  <si>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</si>
  <si>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</si>
  <si>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</si>
  <si>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</si>
  <si>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</si>
  <si>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</si>
  <si>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</si>
  <si>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</si>
  <si>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</si>
  <si>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</si>
  <si>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</si>
  <si>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</si>
  <si>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</si>
  <si>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</si>
  <si>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</si>
  <si>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</si>
  <si>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</si>
  <si>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</si>
  <si>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</si>
  <si>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</si>
  <si>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</si>
  <si>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</si>
  <si>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</si>
  <si>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</si>
  <si>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</si>
  <si>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</si>
  <si>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</si>
  <si>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</si>
  <si>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</si>
  <si>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</si>
  <si>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</si>
  <si>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</si>
  <si>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</si>
  <si>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</si>
  <si>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</si>
  <si>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</si>
  <si>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</si>
  <si>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</si>
  <si>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</si>
  <si>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</si>
  <si>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</si>
  <si>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</si>
  <si>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</si>
  <si>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</si>
  <si>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</si>
  <si>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</si>
  <si>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</si>
  <si>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</si>
  <si>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</si>
  <si>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</si>
  <si>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</si>
  <si>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</si>
  <si>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</si>
  <si>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</si>
  <si>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</si>
  <si>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</si>
  <si>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</si>
  <si>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</si>
  <si>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</si>
  <si>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</si>
  <si>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</si>
  <si>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</si>
  <si>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</si>
  <si>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</si>
  <si>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</si>
  <si>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</si>
  <si>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</si>
  <si>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</si>
  <si>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</si>
  <si>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</si>
  <si>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</si>
  <si>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</si>
  <si>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</si>
  <si>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</si>
  <si>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</si>
  <si>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</si>
  <si>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</si>
  <si>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</si>
  <si>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</si>
  <si>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</si>
  <si>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</si>
  <si>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</si>
  <si>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</si>
  <si>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</si>
  <si>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</si>
  <si>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</si>
  <si>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</si>
  <si>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</si>
  <si>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</si>
  <si>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</si>
  <si>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</si>
  <si>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</si>
  <si>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</si>
  <si>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</si>
  <si>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</si>
  <si>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</si>
  <si>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</si>
  <si>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</si>
  <si>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</si>
  <si>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</si>
  <si>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</si>
  <si>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</si>
  <si>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</si>
  <si>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</si>
  <si>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</si>
  <si>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</si>
  <si>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</si>
  <si>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</si>
  <si>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</si>
  <si>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</si>
  <si>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</si>
  <si>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</si>
  <si>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</si>
  <si>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</si>
  <si>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</si>
  <si>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</si>
  <si>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</si>
  <si>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</si>
  <si>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</si>
  <si>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</si>
  <si>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</si>
  <si>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</si>
  <si>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</si>
  <si>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</si>
  <si>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</si>
  <si>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</si>
  <si>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</si>
  <si>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</si>
  <si>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</si>
  <si>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</si>
  <si>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</si>
  <si>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</si>
  <si>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</si>
  <si>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</si>
  <si>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</si>
  <si>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</si>
  <si>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</si>
  <si>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</si>
  <si>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</si>
  <si>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</si>
  <si>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</si>
  <si>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</si>
  <si>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</si>
  <si>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</si>
  <si>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</si>
  <si>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</si>
  <si>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</si>
  <si>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</si>
  <si>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</si>
  <si>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</si>
  <si>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</si>
  <si>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</si>
  <si>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</si>
  <si>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</si>
  <si>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</si>
  <si>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</si>
  <si>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</si>
  <si>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</si>
  <si>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</si>
  <si>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</si>
  <si>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</si>
  <si>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</si>
  <si>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</si>
  <si>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</si>
  <si>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</si>
  <si>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</si>
  <si>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</si>
  <si>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</si>
  <si>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</si>
  <si>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</si>
  <si>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</si>
  <si>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</si>
  <si>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</si>
  <si>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</si>
  <si>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</si>
  <si>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</si>
  <si>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</si>
  <si>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</si>
  <si>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</si>
  <si>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</si>
  <si>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</si>
  <si>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</si>
  <si>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</si>
  <si>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</si>
  <si>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</si>
  <si>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</si>
  <si>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</si>
  <si>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</si>
  <si>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</si>
  <si>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</si>
  <si>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</si>
  <si>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</si>
  <si>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</si>
  <si>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</si>
  <si>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</si>
  <si>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</si>
  <si>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</si>
  <si>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</si>
  <si>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</si>
  <si>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</si>
  <si>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</si>
  <si>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</si>
  <si>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</si>
  <si>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</si>
  <si>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</si>
  <si>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</si>
  <si>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</si>
  <si>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</si>
  <si>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</si>
  <si>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</si>
  <si>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</si>
  <si>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</si>
  <si>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</si>
  <si>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</si>
  <si>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</si>
  <si>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</si>
  <si>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</si>
  <si>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</si>
  <si>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</si>
  <si>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</si>
  <si>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</si>
  <si>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</si>
  <si>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</si>
  <si>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</si>
  <si>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</si>
  <si>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</si>
  <si>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</si>
  <si>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</si>
  <si>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</si>
  <si>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</si>
  <si>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</si>
  <si>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</si>
  <si>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</si>
  <si>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</si>
  <si>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</si>
  <si>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</si>
  <si>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</si>
  <si>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</si>
  <si>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</si>
  <si>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</si>
  <si>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</si>
  <si>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</si>
  <si>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</si>
  <si>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</si>
  <si>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</si>
  <si>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</si>
  <si>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</si>
  <si>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</si>
  <si>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</si>
  <si>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</si>
  <si>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</si>
  <si>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</si>
  <si>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</si>
  <si>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</si>
  <si>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</si>
  <si>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</si>
  <si>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</si>
  <si>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</si>
  <si>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</si>
  <si>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</si>
  <si>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</si>
  <si>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</si>
  <si>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</si>
  <si>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</si>
  <si>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</si>
  <si>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</si>
  <si>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</si>
  <si>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</si>
  <si>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</si>
  <si>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</si>
  <si>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</si>
  <si>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</si>
  <si>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</si>
  <si>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</si>
  <si>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</si>
  <si>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</si>
  <si>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</si>
  <si>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</si>
  <si>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</si>
  <si>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</si>
  <si>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</si>
  <si>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</si>
  <si>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</si>
  <si>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</si>
  <si>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</si>
  <si>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</si>
  <si>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</si>
  <si>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</si>
  <si>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</si>
  <si>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</si>
  <si>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</si>
  <si>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</si>
  <si>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</si>
  <si>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</si>
  <si>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</si>
  <si>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</si>
  <si>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</si>
  <si>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</si>
  <si>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</si>
  <si>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</si>
  <si>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</si>
  <si>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</si>
  <si>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</si>
  <si>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</si>
  <si>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</si>
  <si>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</si>
  <si>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</si>
  <si>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</si>
  <si>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</si>
  <si>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</si>
  <si>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</si>
  <si>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</si>
  <si>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</si>
  <si>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</si>
  <si>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</si>
  <si>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</si>
  <si>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</si>
  <si>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</si>
  <si>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</si>
  <si>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</si>
  <si>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</si>
  <si>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</si>
  <si>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</si>
  <si>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</si>
  <si>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</si>
  <si>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</si>
  <si>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</si>
  <si>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</si>
  <si>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</si>
  <si>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</si>
  <si>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</si>
  <si>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</si>
  <si>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</si>
  <si>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</si>
  <si>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</si>
  <si>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</si>
  <si>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</si>
  <si>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</si>
  <si>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</si>
  <si>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</si>
  <si>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</si>
  <si>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</si>
  <si>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</si>
  <si>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</si>
  <si>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</si>
  <si>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</si>
  <si>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</si>
  <si>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</si>
  <si>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</si>
  <si>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</si>
  <si>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</si>
  <si>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</si>
  <si>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</si>
  <si>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</si>
  <si>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</si>
  <si>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</si>
  <si>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</si>
  <si>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</si>
  <si>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</si>
  <si>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</si>
  <si>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</si>
  <si>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</si>
  <si>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</si>
  <si>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</si>
  <si>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</si>
  <si>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</si>
  <si>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</si>
  <si>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</si>
  <si>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</si>
  <si>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</si>
  <si>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</si>
  <si>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</si>
  <si>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</si>
  <si>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</si>
  <si>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</si>
  <si>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</si>
  <si>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</si>
  <si>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</si>
  <si>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</si>
  <si>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</si>
  <si>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</si>
  <si>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</si>
  <si>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</si>
  <si>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</si>
  <si>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</si>
  <si>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</si>
  <si>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</si>
  <si>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</si>
  <si>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</si>
  <si>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</si>
  <si>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</si>
  <si>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</si>
  <si>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</si>
  <si>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</si>
  <si>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</si>
  <si>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</si>
  <si>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</si>
  <si>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</si>
  <si>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</si>
  <si>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</si>
  <si>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</si>
  <si>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</si>
  <si>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</si>
  <si>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</si>
  <si>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</si>
  <si>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</si>
  <si>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</si>
  <si>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</si>
  <si>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</si>
  <si>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</si>
  <si>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</si>
  <si>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</si>
  <si>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</si>
  <si>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</si>
  <si>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</si>
  <si>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</si>
  <si>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</si>
  <si>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</si>
  <si>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</si>
  <si>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</si>
  <si>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</si>
  <si>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</si>
  <si>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</si>
  <si>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</si>
  <si>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</si>
  <si>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</si>
  <si>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</si>
  <si>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</si>
  <si>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</si>
  <si>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</si>
  <si>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</si>
  <si>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</si>
  <si>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</si>
  <si>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</si>
  <si>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</si>
  <si>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</si>
  <si>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</si>
  <si>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</si>
  <si>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</si>
  <si>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</si>
  <si>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</si>
  <si>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</si>
  <si>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</si>
  <si>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</si>
  <si>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</si>
  <si>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</si>
  <si>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</si>
  <si>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</si>
  <si>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</si>
  <si>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</si>
  <si>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</si>
  <si>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</si>
  <si>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</si>
  <si>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</si>
  <si>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</si>
  <si>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</si>
  <si>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</si>
  <si>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</si>
  <si>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</si>
  <si>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</si>
  <si>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</si>
  <si>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</si>
  <si>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</si>
  <si>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</si>
  <si>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</si>
  <si>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</si>
  <si>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</si>
  <si>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</si>
  <si>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</si>
  <si>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</si>
  <si>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</si>
  <si>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</si>
  <si>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</si>
  <si>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</si>
  <si>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</si>
  <si>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</si>
  <si>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</si>
  <si>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</si>
  <si>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</si>
  <si>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</si>
  <si>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</si>
  <si>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</si>
  <si>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</si>
  <si>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</si>
  <si>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</si>
  <si>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</si>
  <si>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</si>
  <si>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</si>
  <si>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</si>
  <si>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</si>
  <si>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</si>
  <si>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</si>
  <si>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</si>
  <si>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</si>
  <si>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</si>
  <si>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</si>
  <si>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</si>
  <si>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</si>
  <si>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</si>
  <si>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</si>
  <si>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</si>
  <si>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</si>
  <si>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</si>
  <si>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</si>
  <si>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</si>
  <si>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</si>
  <si>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</si>
  <si>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</si>
  <si>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</si>
  <si>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</si>
  <si>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</si>
  <si>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</si>
  <si>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</si>
  <si>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</si>
  <si>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</si>
  <si>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</si>
  <si>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</si>
  <si>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</si>
  <si>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</si>
  <si>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</si>
  <si>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</si>
  <si>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</si>
  <si>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</si>
  <si>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</si>
  <si>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</si>
  <si>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</si>
  <si>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</si>
  <si>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</si>
  <si>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</si>
  <si>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</si>
  <si>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</si>
  <si>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</si>
  <si>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</si>
  <si>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</si>
  <si>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</si>
  <si>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</si>
  <si>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</si>
  <si>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</si>
  <si>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</si>
  <si>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</si>
  <si>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</si>
  <si>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</si>
  <si>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</si>
  <si>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</si>
  <si>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</si>
  <si>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</si>
  <si>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</si>
  <si>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</si>
  <si>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</si>
  <si>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</si>
  <si>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</si>
  <si>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</si>
  <si>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</si>
  <si>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</si>
  <si>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</si>
  <si>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</si>
  <si>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</si>
  <si>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</si>
  <si>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</si>
  <si>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</si>
  <si>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</si>
  <si>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</si>
  <si>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</si>
  <si>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</si>
  <si>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</si>
  <si>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</si>
  <si>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</si>
  <si>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</si>
  <si>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</si>
  <si>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</si>
  <si>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</si>
  <si>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</si>
  <si>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</si>
  <si>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</si>
  <si>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</si>
  <si>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</si>
  <si>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</si>
  <si>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</si>
  <si>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</si>
  <si>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</si>
  <si>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</si>
  <si>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</si>
  <si>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</si>
  <si>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</si>
  <si>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</si>
  <si>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</si>
  <si>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</si>
  <si>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</si>
  <si>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</si>
  <si>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</si>
  <si>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</si>
  <si>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</si>
  <si>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</si>
  <si>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</si>
  <si>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</si>
  <si>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</si>
  <si>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</si>
  <si>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</si>
  <si>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</si>
  <si>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</si>
  <si>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</si>
  <si>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</si>
  <si>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</si>
  <si>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</si>
  <si>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</si>
  <si>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</si>
  <si>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</si>
  <si>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</si>
  <si>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</si>
  <si>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</si>
  <si>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</si>
  <si>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</si>
  <si>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</si>
  <si>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</si>
  <si>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</si>
  <si>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</si>
  <si>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</si>
  <si>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</si>
  <si>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</si>
  <si>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</si>
  <si>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</si>
  <si>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</si>
  <si>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</si>
  <si>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</si>
  <si>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</si>
  <si>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</si>
  <si>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</si>
  <si>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</si>
  <si>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</si>
  <si>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</si>
  <si>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</si>
  <si>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</si>
  <si>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</si>
  <si>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</si>
  <si>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</si>
  <si>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</si>
  <si>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</si>
  <si>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</si>
  <si>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</si>
  <si>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</si>
  <si>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</si>
  <si>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</si>
  <si>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</si>
  <si>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</si>
  <si>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</si>
  <si>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</si>
  <si>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</si>
  <si>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</si>
  <si>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</si>
  <si>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</si>
  <si>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</si>
  <si>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</si>
  <si>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</si>
  <si>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</si>
  <si>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</si>
  <si>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</si>
  <si>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</si>
  <si>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</si>
  <si>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</si>
  <si>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</si>
  <si>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</si>
  <si>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</si>
  <si>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</si>
  <si>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</si>
  <si>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</si>
  <si>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</si>
  <si>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</si>
  <si>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</si>
  <si>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</si>
  <si>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</si>
  <si>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</si>
  <si>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</si>
  <si>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</si>
  <si>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</si>
  <si>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</si>
  <si>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</si>
  <si>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</si>
  <si>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</si>
  <si>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</si>
  <si>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</si>
  <si>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</si>
  <si>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</si>
  <si>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</si>
  <si>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</si>
  <si>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</si>
  <si>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</si>
  <si>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</si>
  <si>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</si>
  <si>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</si>
  <si>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</si>
  <si>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</si>
  <si>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</si>
  <si>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</si>
  <si>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</si>
  <si>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</si>
  <si>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</si>
  <si>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</si>
  <si>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</si>
  <si>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</si>
  <si>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</si>
  <si>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</si>
  <si>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</si>
  <si>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</si>
  <si>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</si>
  <si>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</si>
  <si>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</si>
  <si>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</si>
  <si>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</si>
  <si>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</si>
  <si>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</si>
  <si>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</si>
  <si>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</si>
  <si>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</si>
  <si>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</si>
  <si>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</si>
  <si>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</si>
  <si>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</si>
  <si>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</si>
  <si>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</si>
  <si>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</si>
  <si>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</si>
  <si>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</si>
  <si>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</si>
  <si>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</si>
  <si>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</si>
  <si>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</si>
  <si>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</si>
  <si>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</si>
  <si>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</si>
  <si>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</si>
  <si>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</si>
  <si>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</si>
  <si>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</si>
  <si>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</si>
  <si>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</si>
  <si>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</si>
  <si>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</si>
  <si>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</si>
  <si>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</si>
  <si>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</si>
  <si>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</si>
  <si>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</si>
  <si>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</si>
  <si>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</si>
  <si>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</si>
  <si>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</si>
  <si>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</si>
  <si>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</si>
  <si>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</si>
  <si>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</si>
  <si>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</si>
  <si>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</si>
  <si>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</si>
  <si>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</si>
  <si>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</si>
  <si>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</si>
  <si>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</si>
  <si>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</si>
  <si>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</si>
  <si>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</si>
  <si>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</si>
  <si>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</si>
  <si>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</si>
  <si>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</si>
  <si>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</si>
  <si>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</si>
  <si>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</si>
  <si>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</si>
  <si>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</si>
  <si>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</si>
  <si>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</si>
  <si>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</si>
  <si>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</si>
  <si>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</si>
  <si>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</si>
  <si>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</si>
  <si>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</si>
  <si>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</si>
  <si>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</si>
  <si>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</si>
  <si>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</si>
  <si>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</si>
  <si>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</si>
  <si>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</si>
  <si>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</si>
  <si>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</si>
  <si>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</si>
  <si>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</si>
  <si>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</si>
  <si>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</si>
  <si>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</si>
  <si>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</si>
  <si>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</si>
  <si>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</si>
  <si>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</si>
  <si>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</si>
  <si>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</si>
  <si>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</si>
  <si>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</si>
  <si>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</si>
  <si>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</si>
  <si>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</si>
  <si>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</si>
  <si>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</si>
  <si>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</si>
  <si>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</si>
  <si>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</si>
  <si>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</si>
  <si>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</si>
  <si>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</si>
  <si>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</si>
  <si>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</si>
  <si>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</si>
  <si>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</si>
  <si>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</si>
  <si>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</si>
  <si>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</si>
  <si>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</si>
  <si>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</si>
  <si>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</si>
  <si>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</si>
  <si>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</si>
  <si>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</si>
  <si>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</si>
  <si>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</si>
  <si>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</si>
  <si>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</si>
  <si>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</si>
  <si>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</si>
  <si>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</si>
  <si>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</si>
  <si>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</si>
  <si>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</si>
  <si>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</si>
  <si>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</si>
  <si>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</si>
  <si>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</si>
  <si>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</si>
  <si>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</si>
  <si>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</si>
  <si>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</si>
  <si>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</si>
  <si>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</si>
  <si>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</si>
  <si>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</si>
  <si>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</si>
  <si>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</si>
  <si>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</si>
  <si>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</si>
  <si>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</si>
  <si>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</si>
  <si>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</si>
  <si>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</si>
  <si>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</si>
  <si>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</si>
  <si>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</si>
  <si>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</si>
  <si>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</si>
  <si>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</si>
  <si>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</si>
  <si>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</si>
  <si>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</si>
  <si>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</si>
  <si>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</si>
  <si>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</si>
  <si>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</si>
  <si>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</si>
  <si>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</si>
  <si>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</si>
  <si>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</si>
  <si>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</si>
  <si>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</si>
  <si>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</si>
  <si>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</si>
  <si>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</si>
  <si>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</si>
  <si>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</si>
  <si>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</si>
  <si>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</si>
  <si>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</si>
  <si>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</si>
  <si>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</si>
  <si>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</si>
  <si>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</si>
  <si>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</si>
  <si>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</si>
  <si>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</si>
  <si>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</si>
  <si>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</si>
  <si>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</si>
  <si>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</si>
  <si>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</si>
  <si>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</si>
  <si>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</si>
  <si>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</si>
  <si>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</si>
  <si>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</si>
  <si>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</si>
  <si>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</si>
  <si>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</si>
  <si>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</si>
  <si>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</si>
  <si>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</si>
  <si>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</si>
  <si>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</si>
  <si>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</si>
  <si>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</si>
  <si>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</si>
  <si>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</si>
  <si>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</si>
  <si>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</si>
  <si>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</si>
  <si>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</si>
  <si>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</si>
  <si>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</si>
  <si>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</si>
  <si>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</si>
  <si>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</si>
  <si>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</si>
  <si>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</si>
  <si>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</si>
  <si>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</si>
  <si>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</si>
  <si>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</si>
  <si>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</si>
  <si>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</si>
  <si>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</si>
  <si>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</si>
  <si>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</si>
  <si>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</si>
  <si>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</si>
  <si>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</si>
  <si>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</si>
  <si>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</si>
  <si>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</si>
  <si>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</si>
  <si>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</si>
  <si>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</si>
  <si>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</si>
  <si>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</si>
  <si>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</si>
  <si>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</si>
  <si>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</si>
  <si>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</si>
  <si>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</si>
  <si>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</si>
  <si>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</si>
  <si>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</si>
  <si>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</si>
  <si>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</si>
  <si>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</si>
  <si>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</si>
  <si>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</si>
  <si>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</si>
  <si>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</si>
  <si>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</si>
  <si>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</si>
  <si>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</si>
  <si>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</si>
  <si>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</si>
  <si>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</si>
  <si>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</si>
  <si>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</si>
  <si>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</si>
  <si>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</si>
  <si>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</si>
  <si>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</si>
  <si>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</si>
  <si>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</si>
  <si>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</si>
  <si>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</si>
  <si>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</si>
  <si>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</si>
  <si>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</si>
  <si>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</si>
  <si>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</si>
  <si>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</si>
  <si>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</si>
  <si>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</si>
  <si>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</si>
  <si>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</si>
  <si>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</si>
  <si>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</si>
  <si>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</si>
  <si>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</si>
  <si>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</si>
  <si>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</si>
  <si>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</si>
  <si>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</si>
  <si>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</si>
  <si>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</si>
  <si>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</si>
  <si>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</si>
  <si>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</si>
  <si>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</si>
  <si>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</si>
  <si>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</si>
  <si>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</si>
  <si>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</si>
  <si>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</si>
  <si>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</si>
  <si>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</si>
  <si>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</si>
  <si>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</si>
  <si>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</si>
  <si>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</si>
  <si>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</si>
  <si>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</si>
  <si>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</si>
  <si>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</si>
  <si>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</si>
  <si>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</si>
  <si>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</si>
  <si>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</si>
  <si>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</si>
  <si>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</si>
  <si>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</si>
  <si>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</si>
  <si>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</si>
  <si>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</si>
  <si>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</si>
  <si>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</si>
  <si>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</si>
  <si>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</si>
  <si>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</si>
  <si>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</si>
  <si>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</si>
  <si>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</si>
  <si>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</si>
  <si>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</si>
  <si>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</si>
  <si>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</si>
  <si>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</si>
  <si>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</si>
  <si>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</si>
  <si>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</si>
  <si>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</si>
  <si>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</si>
  <si>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</si>
  <si>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</si>
  <si>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</si>
  <si>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</si>
  <si>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</si>
  <si>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</si>
  <si>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</si>
  <si>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</si>
  <si>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</si>
  <si>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</si>
  <si>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</si>
  <si>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</si>
  <si>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</si>
  <si>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</si>
  <si>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</si>
  <si>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</si>
  <si>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</si>
  <si>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</si>
  <si>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</si>
  <si>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</si>
  <si>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</si>
  <si>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</si>
  <si>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</si>
  <si>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</si>
  <si>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</si>
  <si>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</si>
  <si>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</si>
  <si>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</si>
  <si>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</si>
  <si>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</si>
  <si>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</si>
  <si>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</si>
  <si>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</si>
  <si>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</si>
  <si>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</si>
  <si>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</si>
  <si>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</si>
  <si>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</si>
  <si>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</si>
  <si>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</si>
  <si>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</si>
  <si>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</si>
  <si>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</si>
  <si>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</si>
  <si>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</si>
  <si>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</si>
  <si>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</si>
  <si>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</si>
  <si>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</si>
  <si>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</si>
  <si>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</si>
  <si>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</si>
  <si>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</si>
  <si>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</si>
  <si>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</si>
  <si>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</si>
  <si>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</si>
  <si>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</si>
  <si>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</si>
  <si>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</si>
  <si>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</si>
  <si>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</si>
  <si>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</si>
  <si>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</si>
  <si>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</si>
  <si>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</si>
  <si>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</si>
  <si>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</si>
  <si>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</si>
  <si>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</si>
  <si>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</si>
  <si>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</si>
  <si>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</si>
  <si>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</si>
  <si>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</si>
  <si>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</si>
  <si>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</si>
  <si>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</si>
  <si>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</si>
  <si>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</si>
  <si>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</si>
  <si>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</si>
  <si>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</si>
  <si>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</si>
  <si>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</si>
  <si>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</si>
  <si>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</si>
  <si>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</si>
  <si>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</si>
  <si>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</si>
  <si>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</si>
  <si>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</si>
  <si>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</si>
  <si>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</si>
  <si>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</si>
  <si>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</si>
  <si>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</si>
  <si>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</si>
  <si>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</si>
  <si>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</si>
  <si>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</si>
  <si>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</si>
  <si>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</si>
  <si>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</si>
  <si>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</si>
  <si>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</si>
  <si>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</si>
  <si>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</si>
  <si>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</si>
  <si>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</si>
  <si>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</si>
  <si>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</si>
  <si>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</si>
  <si>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</si>
  <si>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</si>
  <si>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</si>
  <si>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</si>
  <si>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</si>
  <si>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</si>
  <si>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</si>
  <si>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</si>
  <si>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</si>
  <si>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</si>
  <si>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</si>
  <si>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</si>
  <si>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</si>
  <si>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</si>
  <si>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</si>
  <si>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</si>
  <si>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</si>
  <si>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</si>
  <si>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</si>
  <si>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</si>
  <si>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</si>
  <si>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</si>
  <si>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</si>
  <si>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</si>
  <si>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</si>
  <si>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</si>
  <si>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</si>
  <si>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</si>
  <si>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</si>
  <si>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</si>
  <si>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</si>
  <si>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</si>
  <si>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</si>
  <si>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</si>
  <si>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</si>
  <si>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</si>
  <si>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</si>
  <si>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</si>
  <si>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</si>
  <si>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</si>
  <si>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</si>
  <si>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</si>
  <si>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</si>
  <si>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</si>
  <si>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</si>
  <si>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</si>
  <si>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</si>
  <si>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</si>
  <si>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</si>
  <si>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</si>
  <si>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</si>
  <si>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</si>
  <si>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</si>
  <si>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</si>
  <si>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</si>
  <si>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</si>
  <si>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</si>
  <si>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</si>
  <si>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</si>
  <si>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</si>
  <si>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</si>
  <si>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</si>
  <si>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</si>
  <si>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</si>
  <si>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</si>
  <si>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</si>
  <si>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</si>
  <si>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</si>
  <si>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</si>
  <si>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</si>
  <si>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</si>
  <si>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</si>
  <si>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</si>
  <si>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</si>
  <si>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</si>
  <si>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</si>
  <si>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</si>
  <si>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</si>
  <si>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</si>
  <si>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</si>
  <si>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</si>
  <si>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</si>
  <si>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</si>
  <si>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</si>
  <si>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</si>
  <si>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</si>
  <si>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</si>
  <si>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</si>
  <si>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</si>
  <si>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</si>
  <si>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</si>
  <si>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</si>
  <si>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</si>
  <si>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</si>
  <si>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</si>
  <si>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</si>
  <si>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</si>
  <si>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</si>
  <si>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</si>
  <si>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</si>
  <si>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</si>
  <si>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</si>
  <si>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</si>
  <si>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</si>
  <si>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</si>
  <si>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</si>
  <si>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</si>
  <si>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</si>
  <si>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</si>
  <si>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</si>
  <si>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</si>
  <si>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</si>
  <si>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</si>
  <si>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</si>
  <si>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</si>
  <si>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</si>
  <si>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</si>
  <si>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</si>
  <si>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</si>
  <si>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</si>
  <si>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</si>
  <si>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</si>
  <si>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</si>
  <si>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</si>
  <si>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</si>
  <si>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</si>
  <si>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</si>
  <si>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</si>
  <si>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</si>
  <si>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</si>
  <si>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</si>
  <si>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</si>
  <si>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</si>
  <si>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</si>
  <si>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</si>
  <si>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</si>
  <si>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</si>
  <si>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</si>
  <si>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</si>
  <si>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</si>
  <si>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</si>
  <si>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</si>
  <si>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</si>
  <si>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</si>
  <si>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</si>
  <si>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</si>
  <si>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</si>
  <si>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</si>
  <si>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</si>
  <si>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</si>
  <si>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</si>
  <si>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</si>
  <si>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</si>
  <si>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</si>
  <si>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</si>
  <si>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</si>
  <si>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</si>
  <si>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</si>
  <si>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</si>
  <si>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</si>
  <si>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</si>
  <si>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</si>
  <si>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</si>
  <si>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</si>
  <si>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</si>
  <si>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</si>
  <si>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</si>
  <si>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</si>
  <si>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</si>
  <si>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</si>
  <si>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</si>
  <si>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</si>
  <si>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</si>
  <si>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</si>
  <si>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</si>
  <si>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</si>
  <si>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</si>
  <si>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</si>
  <si>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</si>
  <si>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</si>
  <si>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</si>
  <si>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</si>
  <si>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</si>
  <si>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</si>
  <si>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</si>
  <si>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</si>
  <si>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</si>
  <si>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</si>
  <si>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</si>
  <si>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</si>
  <si>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</si>
  <si>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</si>
  <si>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</si>
  <si>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</si>
  <si>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</si>
  <si>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</si>
  <si>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</si>
  <si>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</si>
  <si>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</si>
  <si>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</si>
  <si>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</si>
  <si>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</si>
  <si>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</si>
  <si>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</si>
  <si>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</si>
  <si>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</si>
  <si>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</si>
  <si>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</si>
  <si>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</si>
  <si>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</si>
  <si>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</si>
  <si>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</si>
  <si>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</si>
  <si>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</si>
  <si>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</si>
  <si>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</si>
  <si>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</si>
  <si>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</si>
  <si>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</si>
  <si>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</si>
  <si>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</si>
  <si>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</si>
  <si>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</si>
  <si>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</si>
  <si>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</si>
  <si>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</si>
  <si>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</si>
  <si>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</si>
  <si>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</si>
  <si>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</si>
  <si>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</si>
  <si>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</si>
  <si>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</si>
  <si>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</si>
  <si>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</si>
  <si>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</si>
  <si>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</si>
  <si>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</si>
  <si>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</si>
  <si>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</si>
  <si>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</si>
  <si>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</si>
  <si>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</si>
  <si>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</si>
  <si>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</si>
  <si>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</si>
  <si>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</si>
  <si>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</si>
  <si>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</si>
  <si>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</si>
  <si>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</si>
  <si>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</si>
  <si>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</si>
  <si>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</si>
  <si>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</si>
  <si>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</si>
  <si>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</si>
  <si>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</si>
  <si>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</si>
  <si>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</si>
  <si>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</si>
  <si>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</si>
  <si>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</si>
  <si>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</si>
  <si>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</si>
  <si>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</si>
  <si>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</si>
  <si>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</si>
  <si>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</si>
  <si>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</si>
  <si>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</si>
  <si>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</si>
  <si>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</si>
  <si>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</si>
  <si>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</si>
  <si>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</si>
  <si>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</si>
  <si>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</si>
  <si>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</si>
  <si>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</si>
  <si>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</si>
  <si>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</si>
  <si>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</si>
  <si>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</si>
  <si>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</si>
  <si>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</si>
  <si>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</si>
  <si>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</si>
  <si>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</si>
  <si>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</si>
  <si>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</si>
  <si>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</si>
  <si>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</si>
  <si>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</si>
  <si>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</si>
  <si>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</si>
  <si>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</si>
  <si>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</si>
  <si>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</si>
  <si>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</si>
  <si>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</si>
  <si>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</si>
  <si>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</si>
  <si>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</si>
  <si>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</si>
  <si>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</si>
  <si>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</si>
  <si>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</si>
  <si>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</si>
  <si>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</si>
  <si>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</si>
  <si>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</si>
  <si>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</si>
  <si>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</si>
  <si>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</si>
  <si>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</si>
  <si>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</si>
  <si>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</si>
  <si>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</si>
  <si>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</si>
  <si>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</si>
  <si>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</si>
  <si>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</si>
  <si>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</si>
  <si>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</si>
  <si>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</si>
  <si>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</si>
  <si>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</si>
  <si>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</si>
  <si>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</si>
  <si>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</si>
  <si>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</si>
  <si>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</si>
  <si>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</si>
  <si>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</si>
  <si>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</si>
  <si>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</si>
  <si>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</si>
  <si>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</si>
  <si>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</si>
  <si>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</si>
  <si>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</si>
  <si>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</si>
  <si>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</si>
  <si>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</si>
  <si>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</si>
  <si>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</si>
  <si>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</si>
  <si>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</si>
  <si>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</si>
  <si>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</si>
  <si>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</si>
  <si>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</si>
  <si>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</si>
  <si>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</si>
  <si>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</si>
  <si>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</si>
  <si>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</si>
  <si>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</si>
  <si>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</si>
  <si>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</si>
  <si>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</si>
  <si>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</si>
  <si>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</si>
  <si>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</si>
  <si>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</si>
  <si>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</si>
  <si>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</si>
  <si>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</si>
  <si>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</si>
  <si>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</si>
  <si>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</si>
  <si>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</si>
  <si>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</si>
  <si>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</si>
  <si>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</si>
  <si>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</si>
  <si>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</si>
  <si>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</si>
  <si>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</si>
  <si>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</si>
  <si>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</si>
  <si>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</si>
  <si>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</si>
  <si>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</si>
  <si>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</si>
  <si>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</si>
  <si>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</si>
  <si>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</si>
  <si>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</si>
  <si>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</si>
  <si>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</si>
  <si>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</si>
  <si>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</si>
  <si>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</si>
  <si>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</si>
  <si>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</si>
  <si>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</si>
  <si>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</si>
  <si>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</si>
  <si>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</si>
  <si>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</si>
  <si>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</si>
  <si>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</si>
  <si>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</si>
  <si>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</si>
  <si>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</si>
  <si>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</si>
  <si>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</si>
  <si>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</si>
  <si>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</si>
  <si>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</si>
  <si>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</si>
  <si>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</si>
  <si>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</si>
  <si>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</si>
  <si>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</si>
  <si>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</si>
  <si>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</si>
  <si>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</si>
  <si>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</si>
  <si>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</si>
  <si>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</si>
  <si>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</si>
  <si>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</si>
  <si>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</si>
  <si>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</si>
  <si>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</si>
  <si>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</si>
  <si>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</si>
  <si>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</si>
  <si>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</si>
  <si>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</si>
  <si>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</si>
  <si>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</si>
  <si>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</si>
  <si>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</si>
  <si>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</si>
  <si>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</si>
  <si>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</si>
  <si>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</si>
  <si>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</si>
  <si>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</si>
  <si>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</si>
  <si>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</si>
  <si>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</si>
  <si>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</si>
  <si>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</si>
  <si>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</si>
  <si>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</si>
  <si>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</si>
  <si>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</si>
  <si>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</si>
  <si>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</si>
  <si>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</si>
  <si>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</si>
  <si>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</si>
  <si>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</si>
  <si>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</si>
  <si>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</si>
  <si>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</si>
  <si>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</si>
  <si>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</si>
  <si>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</si>
  <si>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</si>
  <si>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</si>
  <si>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</si>
  <si>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</si>
  <si>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</si>
  <si>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</si>
  <si>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</si>
  <si>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</si>
  <si>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</si>
  <si>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</si>
  <si>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</si>
  <si>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</si>
  <si>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</si>
  <si>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</si>
  <si>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</si>
  <si>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</si>
  <si>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</si>
  <si>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</si>
  <si>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</si>
  <si>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</si>
  <si>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</si>
  <si>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</si>
  <si>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</si>
  <si>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</si>
  <si>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</si>
  <si>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</si>
  <si>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</si>
  <si>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</si>
  <si>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</si>
  <si>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</si>
  <si>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</si>
  <si>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</si>
  <si>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</si>
  <si>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</si>
  <si>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</si>
  <si>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</si>
  <si>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</si>
  <si>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</si>
  <si>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</si>
  <si>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</si>
  <si>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</si>
  <si>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</si>
  <si>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</si>
  <si>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</si>
  <si>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</si>
  <si>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</si>
  <si>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</si>
  <si>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</si>
  <si>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</si>
  <si>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</si>
  <si>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</si>
  <si>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</si>
  <si>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</si>
  <si>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</si>
  <si>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</si>
  <si>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</si>
  <si>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</si>
  <si>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</si>
  <si>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</si>
  <si>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</si>
  <si>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</si>
  <si>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</si>
  <si>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</si>
  <si>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</si>
  <si>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</si>
  <si>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</si>
  <si>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</si>
  <si>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</si>
  <si>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</si>
  <si>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</si>
  <si>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</si>
  <si>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</si>
  <si>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</si>
  <si>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</si>
  <si>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</si>
  <si>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</si>
  <si>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</si>
  <si>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</si>
  <si>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</si>
  <si>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</si>
  <si>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</si>
  <si>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</si>
  <si>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</si>
  <si>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</si>
  <si>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</si>
  <si>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</si>
  <si>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</si>
  <si>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</si>
  <si>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</si>
  <si>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</si>
  <si>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</si>
  <si>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</si>
  <si>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</si>
  <si>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</si>
  <si>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</si>
  <si>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</si>
  <si>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</si>
  <si>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</si>
  <si>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</si>
  <si>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</si>
  <si>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</si>
  <si>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</si>
  <si>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</si>
  <si>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</si>
  <si>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</si>
  <si>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</si>
  <si>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</si>
  <si>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</si>
  <si>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</si>
  <si>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</si>
  <si>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</si>
  <si>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</si>
  <si>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</si>
  <si>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</si>
  <si>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</si>
  <si>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</si>
  <si>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</si>
  <si>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</si>
  <si>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</si>
  <si>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</si>
  <si>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</si>
  <si>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</si>
  <si>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</si>
  <si>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</si>
  <si>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</si>
  <si>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</si>
  <si>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</si>
  <si>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</si>
  <si>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</si>
  <si>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</si>
  <si>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</si>
  <si>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</si>
  <si>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</si>
  <si>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</si>
  <si>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</si>
  <si>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</si>
  <si>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</si>
  <si>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</si>
  <si>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</si>
  <si>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</si>
  <si>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</si>
  <si>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</si>
  <si>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</si>
  <si>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</si>
  <si>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</si>
  <si>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</si>
  <si>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</si>
  <si>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</si>
  <si>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</si>
  <si>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</si>
  <si>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</si>
  <si>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</si>
  <si>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</si>
  <si>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</si>
  <si>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</si>
  <si>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</si>
  <si>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</si>
  <si>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</si>
  <si>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</si>
  <si>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</si>
  <si>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</si>
  <si>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</si>
  <si>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</si>
  <si>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</si>
  <si>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</si>
  <si>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</si>
  <si>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</si>
  <si>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</si>
  <si>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</si>
  <si>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</si>
  <si>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</si>
  <si>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</si>
  <si>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</si>
  <si>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</si>
  <si>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</si>
  <si>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</si>
  <si>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</si>
  <si>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</si>
  <si>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</si>
  <si>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</si>
  <si>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</si>
  <si>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</si>
  <si>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</si>
  <si>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</si>
  <si>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</si>
  <si>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</si>
  <si>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</si>
  <si>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</si>
  <si>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</si>
  <si>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</si>
  <si>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</si>
  <si>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</si>
  <si>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</si>
  <si>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</si>
  <si>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</si>
  <si>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</si>
  <si>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</si>
  <si>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</si>
  <si>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</si>
  <si>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</si>
  <si>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</si>
  <si>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</si>
  <si>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</si>
  <si>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</si>
  <si>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</si>
  <si>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</si>
  <si>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</si>
  <si>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</si>
  <si>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</si>
  <si>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</si>
  <si>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</si>
  <si>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</si>
  <si>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</si>
  <si>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</si>
  <si>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</si>
  <si>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</si>
  <si>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</si>
  <si>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</si>
  <si>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</si>
  <si>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</si>
  <si>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</si>
  <si>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</si>
  <si>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</si>
  <si>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</si>
  <si>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</si>
  <si>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</si>
  <si>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</si>
  <si>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</si>
  <si>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</si>
  <si>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</si>
  <si>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</si>
  <si>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</si>
  <si>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</si>
  <si>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</si>
  <si>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</si>
  <si>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</si>
  <si>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</si>
  <si>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</si>
  <si>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</si>
  <si>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</si>
  <si>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</si>
  <si>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</si>
  <si>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</si>
  <si>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</si>
  <si>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</si>
  <si>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</si>
  <si>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</si>
  <si>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</si>
  <si>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</si>
  <si>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</si>
  <si>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</si>
  <si>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</si>
  <si>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</si>
  <si>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</si>
  <si>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</si>
  <si>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</si>
  <si>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</si>
  <si>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</si>
  <si>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</si>
  <si>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</si>
  <si>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</si>
  <si>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</si>
  <si>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</si>
  <si>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</si>
  <si>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</si>
  <si>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</si>
  <si>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</si>
  <si>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</si>
  <si>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</si>
  <si>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</si>
  <si>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</si>
  <si>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</si>
  <si>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</si>
  <si>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</si>
  <si>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</si>
  <si>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</si>
  <si>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</si>
  <si>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</si>
  <si>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</si>
  <si>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</si>
  <si>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</si>
  <si>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</si>
  <si>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</si>
  <si>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</si>
  <si>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</si>
  <si>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</si>
  <si>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</si>
  <si>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</si>
  <si>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</si>
  <si>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</si>
  <si>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</si>
  <si>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</si>
  <si>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</si>
  <si>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</si>
  <si>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</si>
  <si>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</si>
  <si>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</si>
  <si>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</si>
  <si>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</si>
  <si>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</si>
  <si>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</si>
  <si>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</si>
  <si>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</si>
  <si>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</si>
  <si>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</si>
  <si>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</si>
  <si>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</si>
  <si>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</si>
  <si>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</si>
  <si>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</si>
  <si>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</si>
  <si>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</si>
  <si>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</si>
  <si>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</si>
  <si>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</si>
  <si>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</si>
  <si>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</si>
  <si>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</si>
  <si>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</si>
  <si>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</si>
  <si>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</si>
  <si>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</si>
  <si>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</si>
  <si>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</si>
  <si>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</si>
  <si>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</si>
  <si>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</si>
  <si>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</si>
  <si>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</si>
  <si>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</si>
  <si>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</si>
  <si>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</si>
  <si>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</si>
  <si>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</si>
  <si>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</si>
  <si>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</si>
  <si>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</si>
  <si>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</si>
  <si>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</si>
  <si>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</si>
  <si>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</si>
  <si>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</si>
  <si>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</si>
  <si>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</si>
  <si>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</si>
  <si>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</si>
  <si>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</si>
  <si>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</si>
  <si>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</si>
  <si>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</si>
  <si>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</si>
  <si>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</si>
  <si>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</si>
  <si>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</si>
  <si>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</si>
  <si>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</si>
  <si>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</si>
  <si>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</si>
  <si>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</si>
  <si>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</si>
  <si>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</si>
  <si>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</si>
  <si>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</si>
  <si>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</si>
  <si>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</si>
  <si>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</si>
  <si>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</si>
  <si>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</si>
  <si>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</si>
  <si>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</si>
  <si>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</si>
  <si>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</si>
  <si>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</si>
  <si>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</si>
  <si>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</si>
  <si>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</si>
  <si>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</si>
  <si>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</si>
  <si>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</si>
  <si>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</si>
  <si>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</si>
  <si>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</si>
  <si>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</si>
  <si>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</si>
  <si>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</si>
  <si>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</si>
  <si>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</si>
  <si>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</si>
  <si>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</si>
  <si>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</si>
  <si>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</si>
  <si>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</si>
  <si>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</si>
  <si>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</si>
  <si>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</si>
  <si>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</si>
  <si>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</si>
  <si>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</si>
  <si>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</si>
  <si>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</si>
  <si>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</si>
  <si>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</si>
  <si>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</si>
  <si>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</si>
  <si>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</si>
  <si>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</si>
  <si>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</si>
  <si>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</si>
  <si>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</si>
  <si>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</si>
  <si>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</si>
  <si>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</si>
  <si>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</si>
  <si>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</si>
  <si>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</si>
  <si>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</si>
  <si>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</si>
  <si>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</si>
  <si>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</si>
  <si>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</si>
  <si>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</si>
  <si>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</si>
  <si>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</si>
  <si>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</si>
  <si>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</si>
  <si>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</si>
  <si>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</si>
  <si>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</si>
  <si>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</si>
  <si>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</si>
  <si>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</si>
  <si>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</si>
  <si>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</si>
  <si>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</si>
  <si>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</si>
  <si>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</si>
  <si>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</si>
  <si>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</si>
  <si>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</si>
  <si>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</si>
  <si>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</si>
  <si>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</si>
  <si>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</si>
  <si>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</si>
  <si>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</si>
  <si>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</si>
  <si>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</si>
  <si>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</si>
  <si>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</si>
  <si>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</si>
  <si>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</si>
  <si>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</si>
  <si>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</si>
  <si>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</si>
  <si>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</si>
  <si>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</si>
  <si>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</si>
  <si>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</si>
  <si>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</si>
  <si>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</si>
  <si>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</si>
  <si>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</si>
  <si>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</si>
  <si>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</si>
  <si>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</si>
  <si>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</si>
  <si>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</si>
  <si>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</si>
  <si>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</si>
  <si>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</si>
  <si>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</si>
  <si>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</si>
  <si>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</si>
  <si>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</si>
  <si>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</si>
  <si>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</si>
  <si>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</si>
  <si>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</si>
  <si>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</si>
  <si>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</si>
  <si>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</si>
  <si>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</si>
  <si>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</si>
  <si>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</si>
  <si>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</si>
  <si>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</si>
  <si>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</si>
  <si>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</si>
  <si>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</si>
  <si>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</si>
  <si>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</si>
  <si>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</si>
  <si>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</si>
  <si>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</si>
  <si>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</si>
  <si>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</si>
  <si>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</si>
  <si>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</si>
  <si>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</si>
  <si>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</si>
  <si>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</si>
  <si>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</si>
  <si>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</si>
  <si>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</si>
  <si>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</si>
  <si>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</si>
  <si>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</si>
  <si>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</si>
  <si>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</si>
  <si>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</si>
  <si>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</si>
  <si>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</si>
  <si>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</si>
  <si>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</si>
  <si>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</si>
  <si>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</si>
  <si>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</si>
  <si>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</si>
  <si>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</si>
  <si>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</si>
  <si>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</si>
  <si>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</si>
  <si>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</si>
  <si>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</si>
  <si>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</si>
  <si>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</si>
  <si>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</si>
  <si>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</si>
  <si>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</si>
  <si>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</si>
  <si>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</si>
  <si>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</si>
  <si>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</si>
  <si>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</si>
  <si>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</si>
  <si>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</si>
  <si>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</si>
  <si>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</si>
  <si>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</si>
  <si>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</si>
  <si>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</si>
  <si>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</si>
  <si>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</si>
  <si>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</si>
  <si>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</si>
  <si>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</si>
  <si>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</si>
  <si>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</si>
  <si>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</si>
  <si>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</si>
  <si>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</si>
  <si>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</si>
  <si>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</si>
  <si>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</si>
  <si>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</si>
  <si>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</si>
  <si>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</si>
  <si>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</si>
  <si>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</si>
  <si>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</si>
  <si>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</si>
  <si>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</si>
  <si>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</si>
  <si>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</si>
  <si>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</si>
  <si>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</si>
  <si>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</si>
  <si>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</si>
  <si>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</si>
  <si>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</si>
  <si>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</si>
  <si>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</si>
  <si>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</si>
  <si>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</si>
  <si>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</si>
  <si>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</si>
  <si>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</si>
  <si>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</si>
  <si>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</si>
  <si>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</si>
  <si>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</si>
  <si>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</si>
  <si>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</si>
  <si>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</si>
  <si>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</si>
  <si>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</si>
  <si>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</si>
  <si>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</si>
  <si>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</si>
  <si>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</si>
  <si>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</si>
  <si>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</si>
  <si>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</si>
  <si>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</si>
  <si>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</si>
  <si>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</si>
  <si>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</si>
  <si>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</si>
  <si>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</si>
  <si>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</si>
  <si>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</si>
  <si>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</si>
  <si>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</si>
  <si>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</si>
  <si>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</si>
  <si>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</si>
  <si>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</si>
  <si>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</si>
  <si>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</si>
  <si>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</si>
  <si>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</si>
  <si>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</si>
  <si>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</si>
  <si>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</si>
  <si>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</si>
  <si>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</si>
  <si>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</si>
  <si>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</si>
  <si>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</si>
  <si>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</si>
  <si>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</si>
  <si>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</si>
  <si>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</si>
  <si>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</si>
  <si>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</si>
  <si>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</si>
  <si>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</si>
  <si>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</si>
  <si>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</si>
  <si>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</si>
  <si>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</si>
  <si>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</si>
  <si>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</si>
  <si>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</si>
  <si>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</si>
  <si>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</si>
  <si>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</si>
  <si>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</si>
  <si>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</si>
  <si>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</si>
  <si>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</si>
  <si>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</si>
  <si>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</si>
  <si>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</si>
  <si>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</si>
  <si>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</si>
  <si>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</si>
  <si>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</si>
  <si>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</si>
  <si>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</si>
  <si>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</si>
  <si>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</si>
  <si>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</si>
  <si>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</si>
  <si>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</si>
  <si>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</si>
  <si>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</si>
  <si>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</si>
  <si>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</si>
  <si>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</si>
  <si>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</si>
  <si>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</si>
  <si>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</si>
  <si>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</si>
  <si>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</si>
  <si>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</si>
  <si>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</si>
  <si>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</si>
  <si>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</si>
  <si>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</si>
  <si>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</si>
  <si>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</si>
  <si>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</si>
  <si>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</si>
  <si>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</si>
  <si>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</si>
  <si>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</si>
  <si>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</si>
  <si>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</si>
  <si>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</si>
  <si>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</si>
  <si>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</si>
  <si>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</si>
  <si>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</si>
  <si>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</si>
  <si>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</si>
  <si>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</si>
  <si>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</si>
  <si>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</si>
  <si>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</si>
  <si>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</si>
  <si>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</si>
  <si>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</si>
  <si>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</si>
  <si>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</si>
  <si>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</si>
  <si>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</si>
  <si>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</si>
  <si>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</si>
  <si>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</si>
  <si>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</si>
  <si>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</si>
  <si>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</si>
  <si>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</si>
  <si>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</si>
  <si>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</si>
  <si>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</si>
  <si>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</si>
  <si>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</si>
  <si>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</si>
  <si>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</si>
  <si>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</si>
  <si>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</si>
  <si>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</si>
  <si>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</si>
  <si>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</si>
  <si>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</si>
  <si>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</si>
  <si>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</si>
  <si>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</si>
  <si>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</si>
  <si>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</si>
  <si>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</si>
  <si>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</si>
  <si>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</si>
  <si>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</si>
  <si>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</si>
  <si>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</si>
  <si>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</si>
  <si>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</si>
  <si>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</si>
  <si>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</si>
  <si>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</si>
  <si>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</si>
  <si>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</si>
  <si>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</si>
  <si>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</si>
  <si>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</si>
  <si>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</si>
  <si>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</si>
  <si>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</si>
  <si>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</si>
  <si>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</si>
  <si>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</si>
  <si>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</si>
  <si>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</si>
  <si>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</si>
  <si>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</si>
  <si>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</si>
  <si>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</si>
  <si>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</si>
  <si>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</si>
  <si>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</si>
  <si>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</si>
  <si>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</si>
  <si>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</si>
  <si>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</si>
  <si>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</si>
  <si>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</si>
  <si>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</si>
  <si>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</si>
  <si>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</si>
  <si>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</si>
  <si>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</si>
  <si>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</si>
  <si>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</si>
  <si>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</si>
  <si>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</si>
  <si>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</si>
  <si>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</si>
  <si>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</si>
  <si>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</si>
  <si>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</si>
  <si>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</si>
  <si>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</si>
  <si>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</si>
  <si>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</si>
  <si>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</si>
  <si>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</si>
  <si>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</si>
  <si>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</si>
  <si>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</si>
  <si>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</si>
  <si>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</si>
  <si>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</si>
  <si>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</si>
  <si>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</si>
  <si>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</si>
  <si>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</si>
  <si>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</si>
  <si>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</si>
  <si>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</si>
  <si>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</si>
  <si>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</si>
  <si>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</si>
  <si>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</si>
  <si>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</si>
  <si>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</si>
  <si>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</si>
  <si>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</si>
  <si>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</si>
  <si>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</si>
  <si>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</si>
  <si>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</si>
  <si>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</si>
  <si>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</si>
  <si>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</si>
  <si>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</si>
  <si>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</si>
  <si>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</si>
  <si>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</si>
  <si>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</si>
  <si>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</si>
  <si>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</si>
  <si>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</si>
  <si>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</si>
  <si>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</si>
  <si>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</si>
  <si>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</si>
  <si>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</si>
  <si>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</si>
  <si>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</si>
  <si>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</si>
  <si>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</si>
  <si>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</si>
  <si>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</si>
  <si>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</si>
  <si>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</si>
  <si>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</si>
  <si>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</si>
  <si>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</si>
  <si>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</si>
  <si>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</si>
  <si>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</si>
  <si>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</si>
  <si>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</si>
  <si>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</si>
  <si>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</si>
  <si>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</si>
  <si>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</si>
  <si>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</si>
  <si>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</si>
  <si>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</si>
  <si>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</si>
  <si>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</si>
  <si>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</si>
  <si>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</si>
  <si>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</si>
  <si>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</si>
  <si>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</si>
  <si>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</si>
  <si>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</si>
  <si>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</si>
  <si>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</si>
  <si>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</si>
  <si>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</si>
  <si>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</si>
  <si>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</si>
  <si>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</si>
  <si>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</si>
  <si>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</si>
  <si>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</si>
  <si>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</si>
  <si>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</si>
  <si>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</si>
  <si>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</si>
  <si>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</si>
  <si>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</si>
  <si>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</si>
  <si>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</si>
  <si>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</si>
  <si>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</si>
  <si>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</si>
  <si>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</si>
  <si>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</si>
  <si>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</si>
  <si>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</si>
  <si>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</si>
  <si>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</si>
  <si>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</si>
  <si>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</si>
  <si>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</si>
  <si>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</si>
  <si>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</si>
  <si>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</si>
  <si>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</si>
  <si>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</si>
  <si>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</si>
  <si>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</si>
  <si>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</si>
  <si>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</si>
  <si>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</si>
  <si>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</si>
  <si>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</si>
  <si>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</si>
  <si>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</si>
  <si>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</si>
  <si>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</si>
  <si>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</si>
  <si>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</si>
  <si>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</si>
  <si>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</si>
  <si>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</si>
  <si>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</si>
  <si>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</si>
  <si>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</si>
  <si>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</si>
  <si>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</si>
  <si>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</si>
  <si>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</si>
  <si>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</si>
  <si>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</si>
  <si>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</si>
  <si>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</si>
  <si>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</si>
  <si>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</si>
  <si>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</si>
  <si>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</si>
  <si>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</si>
  <si>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</si>
  <si>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</si>
  <si>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</si>
  <si>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</si>
  <si>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</si>
  <si>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</si>
  <si>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</si>
  <si>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</si>
  <si>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</si>
  <si>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</si>
  <si>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</si>
  <si>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</si>
  <si>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</si>
  <si>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</si>
  <si>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</si>
  <si>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</si>
  <si>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</si>
  <si>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</si>
  <si>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</si>
  <si>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</si>
  <si>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</si>
  <si>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</si>
  <si>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</si>
  <si>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</si>
  <si>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</si>
  <si>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</si>
  <si>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</si>
  <si>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</si>
  <si>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</si>
  <si>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</si>
  <si>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</si>
  <si>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</si>
  <si>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</si>
  <si>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</si>
  <si>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</si>
  <si>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</si>
  <si>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</si>
  <si>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</si>
  <si>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</si>
  <si>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</si>
  <si>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</si>
  <si>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</si>
  <si>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</si>
  <si>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</si>
  <si>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</si>
  <si>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</si>
  <si>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</si>
  <si>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</si>
  <si>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</si>
  <si>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</si>
  <si>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</si>
  <si>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</si>
  <si>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</si>
  <si>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</si>
  <si>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</si>
  <si>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</si>
  <si>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</si>
  <si>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</si>
  <si>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</si>
  <si>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</si>
  <si>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</si>
  <si>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</si>
  <si>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</si>
  <si>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</si>
  <si>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</si>
  <si>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</si>
  <si>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</si>
  <si>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</si>
  <si>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</si>
  <si>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</si>
  <si>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</si>
  <si>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</si>
  <si>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</si>
  <si>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</si>
  <si>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</si>
  <si>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</si>
  <si>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</si>
  <si>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</si>
  <si>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</si>
  <si>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</si>
  <si>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</si>
  <si>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</si>
  <si>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</si>
  <si>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</si>
  <si>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</si>
  <si>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</si>
  <si>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</si>
  <si>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</si>
  <si>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</si>
  <si>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</si>
  <si>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</si>
  <si>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</si>
  <si>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</si>
  <si>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</si>
  <si>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</si>
  <si>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</si>
  <si>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</si>
  <si>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</si>
  <si>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</si>
  <si>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</si>
  <si>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</si>
  <si>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</si>
  <si>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</si>
  <si>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</si>
  <si>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</si>
  <si>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</si>
  <si>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</si>
  <si>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</si>
  <si>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</si>
  <si>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</si>
  <si>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</si>
  <si>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</si>
  <si>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</si>
  <si>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</si>
  <si>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</si>
  <si>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</si>
  <si>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</si>
  <si>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</si>
  <si>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</si>
  <si>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</si>
  <si>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</si>
  <si>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</si>
  <si>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</si>
  <si>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</si>
  <si>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</si>
  <si>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</si>
  <si>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</si>
  <si>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</si>
  <si>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</si>
  <si>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</si>
  <si>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</si>
  <si>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</si>
  <si>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</si>
  <si>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</si>
  <si>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</si>
  <si>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</si>
  <si>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</si>
  <si>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</si>
  <si>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</si>
  <si>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</si>
  <si>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</si>
  <si>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</si>
  <si>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</si>
  <si>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</si>
  <si>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</si>
  <si>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</si>
  <si>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</si>
  <si>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</si>
  <si>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</si>
  <si>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</si>
  <si>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</si>
  <si>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</si>
  <si>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</si>
  <si>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</si>
  <si>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</si>
  <si>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</si>
  <si>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</si>
  <si>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</si>
  <si>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</si>
  <si>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</si>
  <si>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</si>
  <si>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</si>
  <si>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</si>
  <si>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</si>
  <si>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</si>
  <si>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</si>
  <si>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</si>
  <si>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</si>
  <si>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</si>
  <si>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</si>
  <si>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</si>
  <si>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</si>
  <si>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</si>
  <si>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</si>
  <si>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</si>
  <si>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</si>
  <si>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</si>
  <si>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</si>
  <si>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</si>
  <si>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</si>
  <si>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</si>
  <si>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</si>
  <si>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</si>
  <si>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</si>
  <si>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</si>
  <si>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</si>
  <si>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</si>
  <si>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</si>
  <si>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</si>
  <si>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</si>
  <si>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</si>
  <si>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</si>
  <si>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</si>
  <si>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</si>
  <si>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</si>
  <si>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</si>
  <si>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</si>
  <si>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</si>
  <si>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</si>
  <si>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</si>
  <si>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</si>
  <si>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</si>
  <si>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</si>
  <si>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</si>
  <si>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</si>
  <si>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</si>
  <si>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</si>
  <si>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</si>
  <si>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</si>
  <si>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</si>
  <si>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</si>
  <si>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</si>
  <si>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</si>
  <si>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</si>
  <si>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</si>
  <si>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</si>
  <si>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</si>
  <si>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</si>
  <si>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</si>
  <si>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</si>
  <si>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</si>
  <si>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</si>
  <si>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</si>
  <si>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</si>
  <si>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</si>
  <si>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</si>
  <si>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</si>
  <si>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</si>
  <si>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</si>
  <si>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</si>
  <si>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</si>
  <si>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</si>
  <si>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</si>
  <si>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</si>
  <si>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</si>
  <si>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</si>
  <si>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</si>
  <si>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</si>
  <si>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</si>
  <si>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</si>
  <si>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</si>
  <si>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</si>
  <si>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</si>
  <si>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</si>
  <si>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</si>
  <si>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</si>
  <si>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</si>
  <si>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</si>
  <si>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</si>
  <si>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</si>
  <si>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</si>
  <si>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</si>
  <si>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</si>
  <si>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</si>
  <si>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</si>
  <si>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</si>
  <si>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</si>
  <si>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</si>
  <si>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</si>
  <si>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</si>
  <si>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</si>
  <si>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</si>
  <si>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</si>
  <si>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</si>
  <si>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</si>
  <si>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</si>
  <si>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</si>
  <si>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</si>
  <si>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</si>
  <si>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</si>
  <si>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</si>
  <si>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</si>
  <si>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</si>
  <si>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</si>
  <si>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</si>
  <si>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</si>
  <si>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</si>
  <si>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</si>
  <si>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</si>
  <si>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</si>
  <si>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</si>
  <si>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</si>
  <si>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</si>
  <si>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</si>
  <si>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</si>
  <si>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</si>
  <si>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</si>
  <si>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</si>
  <si>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</si>
  <si>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</si>
  <si>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</si>
  <si>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</si>
  <si>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</si>
  <si>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</si>
  <si>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</si>
  <si>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</si>
  <si>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</si>
  <si>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</si>
  <si>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</si>
  <si>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</si>
  <si>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</si>
  <si>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</si>
  <si>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</si>
  <si>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</si>
  <si>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</si>
  <si>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</si>
  <si>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</si>
  <si>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</si>
  <si>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</si>
  <si>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</si>
  <si>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</si>
  <si>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</si>
  <si>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</si>
  <si>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</si>
  <si>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</si>
  <si>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</si>
  <si>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</si>
  <si>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</si>
  <si>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</si>
  <si>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</si>
  <si>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</si>
  <si>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</si>
  <si>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</si>
  <si>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</si>
  <si>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</si>
  <si>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</si>
  <si>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</si>
  <si>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</si>
  <si>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</si>
  <si>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</si>
  <si>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</si>
  <si>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</si>
  <si>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</si>
  <si>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</si>
  <si>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</si>
  <si>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</si>
  <si>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</si>
  <si>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</si>
  <si>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</si>
  <si>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</si>
  <si>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</si>
  <si>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</si>
  <si>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</si>
  <si>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</si>
  <si>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</si>
  <si>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</si>
  <si>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</si>
  <si>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</si>
  <si>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</si>
  <si>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</si>
  <si>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</si>
  <si>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</si>
  <si>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</si>
  <si>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</si>
  <si>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</si>
  <si>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</si>
  <si>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</si>
  <si>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</si>
  <si>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</si>
  <si>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</si>
  <si>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</si>
  <si>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</si>
  <si>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</si>
  <si>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</si>
  <si>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</si>
  <si>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</si>
  <si>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</si>
  <si>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</si>
  <si>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</si>
  <si>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</si>
  <si>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</si>
  <si>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</si>
  <si>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</si>
  <si>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</si>
  <si>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</si>
  <si>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</si>
  <si>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</si>
  <si>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</si>
  <si>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</si>
  <si>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</si>
  <si>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</si>
  <si>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</si>
  <si>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</si>
  <si>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</si>
  <si>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</si>
  <si>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</si>
  <si>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</si>
  <si>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</si>
  <si>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</si>
  <si>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</si>
  <si>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</si>
  <si>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</si>
  <si>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</si>
  <si>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</si>
  <si>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</si>
  <si>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</si>
  <si>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</si>
  <si>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</si>
  <si>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</si>
  <si>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</si>
  <si>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</si>
  <si>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</si>
  <si>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</si>
  <si>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</si>
  <si>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</si>
  <si>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</si>
  <si>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</si>
  <si>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</si>
  <si>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</si>
  <si>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</si>
  <si>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</si>
  <si>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</si>
  <si>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</si>
  <si>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</si>
  <si>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</si>
  <si>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</si>
  <si>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</si>
  <si>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</si>
  <si>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</si>
  <si>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</si>
  <si>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</si>
  <si>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</si>
  <si>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</si>
  <si>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</si>
  <si>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</si>
  <si>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</si>
  <si>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</si>
  <si>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</si>
  <si>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</si>
  <si>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</si>
  <si>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</si>
  <si>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</si>
  <si>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</si>
  <si>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</si>
  <si>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</si>
  <si>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</si>
  <si>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</si>
  <si>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</si>
  <si>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</si>
  <si>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</si>
  <si>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</si>
  <si>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</si>
  <si>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</si>
  <si>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</si>
  <si>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</si>
  <si>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</si>
  <si>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</si>
  <si>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</si>
  <si>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</si>
  <si>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</si>
  <si>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</si>
  <si>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</si>
  <si>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</si>
  <si>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</si>
  <si>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</si>
  <si>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</si>
  <si>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</si>
  <si>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</si>
  <si>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</si>
  <si>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</si>
  <si>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</si>
  <si>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</si>
  <si>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</si>
  <si>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</si>
  <si>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</si>
  <si>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</si>
  <si>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</si>
  <si>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</si>
  <si>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</si>
  <si>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</si>
  <si>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</si>
  <si>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</si>
  <si>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</si>
  <si>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</si>
  <si>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</si>
  <si>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</si>
  <si>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</si>
  <si>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</si>
  <si>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</si>
  <si>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</si>
  <si>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</si>
  <si>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</si>
  <si>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</si>
  <si>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</si>
  <si>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</si>
  <si>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</si>
  <si>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</si>
  <si>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</si>
  <si>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</si>
  <si>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</si>
  <si>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</si>
  <si>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</si>
  <si>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</si>
  <si>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</si>
  <si>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</si>
  <si>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</si>
  <si>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</si>
  <si>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</si>
  <si>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</si>
  <si>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</si>
  <si>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</si>
  <si>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</si>
  <si>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</si>
  <si>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</si>
  <si>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</si>
  <si>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</si>
  <si>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</si>
  <si>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</si>
  <si>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</si>
  <si>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</si>
  <si>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</si>
  <si>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</si>
  <si>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</si>
  <si>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</si>
  <si>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</si>
  <si>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</si>
  <si>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</si>
  <si>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</si>
  <si>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</si>
  <si>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</si>
  <si>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</si>
  <si>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</si>
  <si>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</si>
  <si>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</si>
  <si>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</si>
  <si>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</si>
  <si>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</si>
  <si>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</si>
  <si>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</si>
  <si>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</si>
  <si>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</si>
  <si>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</si>
  <si>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</si>
  <si>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</si>
  <si>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</si>
  <si>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</si>
  <si>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</si>
  <si>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</si>
  <si>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</si>
  <si>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</si>
  <si>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</si>
  <si>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</si>
  <si>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</si>
  <si>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</si>
  <si>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</si>
  <si>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</si>
  <si>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</si>
  <si>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</si>
  <si>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</si>
  <si>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</si>
  <si>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</si>
  <si>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</si>
  <si>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</si>
  <si>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</si>
  <si>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</si>
  <si>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</si>
  <si>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</si>
  <si>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</si>
  <si>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</si>
  <si>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</si>
  <si>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</si>
  <si>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</si>
  <si>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</si>
  <si>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</si>
  <si>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</si>
  <si>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</si>
  <si>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</si>
  <si>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</si>
  <si>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</si>
  <si>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</si>
  <si>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</si>
  <si>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</si>
  <si>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</si>
  <si>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</si>
  <si>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</si>
  <si>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</si>
  <si>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</si>
  <si>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</si>
  <si>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</si>
  <si>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</si>
  <si>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</si>
  <si>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</si>
  <si>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</si>
  <si>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</si>
  <si>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</si>
  <si>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</si>
  <si>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</si>
  <si>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</si>
  <si>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</si>
  <si>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</si>
  <si>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</si>
  <si>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</si>
  <si>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</si>
  <si>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</si>
  <si>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</si>
  <si>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</si>
  <si>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</si>
  <si>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</si>
  <si>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</si>
  <si>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</si>
  <si>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</si>
  <si>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</si>
  <si>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</si>
  <si>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</si>
  <si>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</si>
  <si>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</si>
  <si>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</si>
  <si>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</si>
  <si>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</si>
  <si>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</si>
  <si>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</si>
  <si>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</si>
  <si>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</si>
  <si>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</si>
  <si>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</si>
  <si>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</si>
  <si>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</si>
  <si>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</si>
  <si>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</si>
  <si>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</si>
  <si>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</si>
  <si>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</si>
  <si>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</si>
  <si>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</si>
  <si>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</si>
  <si>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</si>
  <si>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</si>
  <si>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</si>
  <si>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</si>
  <si>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</si>
  <si>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</si>
  <si>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</si>
  <si>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</si>
  <si>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</si>
  <si>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</si>
  <si>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</si>
  <si>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</si>
  <si>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</si>
  <si>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</si>
  <si>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</si>
  <si>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</si>
  <si>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</si>
  <si>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</si>
  <si>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</si>
  <si>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</si>
  <si>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</si>
  <si>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</si>
  <si>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</si>
  <si>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</si>
  <si>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</si>
  <si>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</si>
  <si>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</si>
  <si>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</si>
  <si>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</si>
  <si>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</si>
  <si>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</si>
  <si>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</si>
  <si>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</si>
  <si>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</si>
  <si>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</si>
  <si>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</si>
  <si>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</si>
  <si>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</si>
  <si>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</si>
  <si>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</si>
  <si>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</si>
  <si>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</si>
  <si>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</si>
  <si>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</si>
  <si>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</si>
  <si>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</si>
  <si>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</si>
  <si>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</si>
  <si>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</si>
  <si>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</si>
  <si>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</si>
  <si>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</si>
  <si>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</si>
  <si>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</si>
  <si>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</si>
  <si>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</si>
  <si>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</si>
  <si>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</si>
  <si>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</si>
  <si>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</si>
  <si>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</si>
  <si>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</si>
  <si>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</si>
  <si>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</si>
  <si>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</si>
  <si>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</si>
  <si>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</si>
  <si>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</si>
  <si>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</si>
  <si>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</si>
  <si>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</si>
  <si>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</si>
  <si>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</si>
  <si>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</si>
  <si>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</si>
  <si>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</si>
  <si>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</si>
  <si>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</si>
  <si>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</si>
  <si>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</si>
  <si>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</si>
  <si>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</si>
  <si>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</si>
  <si>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</si>
  <si>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</si>
  <si>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</si>
  <si>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</si>
  <si>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</si>
  <si>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</si>
  <si>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</si>
  <si>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</si>
  <si>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</si>
  <si>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</si>
  <si>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</si>
  <si>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</si>
  <si>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</si>
  <si>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</si>
  <si>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</si>
  <si>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</si>
  <si>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</si>
  <si>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</si>
  <si>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</si>
  <si>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</si>
  <si>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</si>
  <si>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</si>
  <si>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</si>
  <si>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</si>
  <si>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</si>
  <si>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</si>
  <si>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</si>
  <si>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</si>
  <si>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</si>
  <si>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</si>
  <si>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</si>
  <si>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</si>
  <si>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</si>
  <si>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</si>
  <si>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</si>
  <si>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</si>
  <si>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</si>
  <si>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</si>
  <si>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</si>
  <si>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</si>
  <si>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</si>
  <si>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</si>
  <si>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</si>
  <si>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</si>
  <si>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</si>
  <si>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</si>
  <si>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</si>
  <si>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</si>
  <si>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</si>
  <si>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</si>
  <si>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</si>
  <si>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</si>
  <si>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</si>
  <si>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</si>
  <si>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</si>
  <si>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</si>
  <si>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</si>
  <si>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</si>
  <si>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</si>
  <si>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</si>
  <si>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</si>
  <si>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</si>
  <si>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</si>
  <si>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</si>
  <si>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</si>
  <si>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</si>
  <si>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</si>
  <si>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</si>
  <si>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</si>
  <si>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</si>
  <si>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</si>
  <si>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</si>
  <si>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</si>
  <si>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</si>
  <si>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</si>
  <si>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</si>
  <si>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</si>
  <si>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</si>
  <si>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</si>
  <si>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</si>
  <si>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</si>
  <si>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</si>
  <si>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</si>
  <si>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</si>
  <si>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</si>
  <si>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</si>
  <si>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</si>
  <si>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</si>
  <si>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</si>
  <si>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</si>
  <si>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</si>
  <si>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</si>
  <si>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</si>
  <si>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</si>
  <si>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</si>
  <si>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</si>
  <si>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</si>
  <si>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</si>
  <si>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</si>
  <si>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</si>
  <si>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</si>
  <si>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</si>
  <si>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</si>
  <si>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</si>
  <si>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</si>
  <si>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</si>
  <si>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</si>
  <si>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</si>
  <si>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</si>
  <si>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</si>
  <si>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</si>
  <si>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</si>
  <si>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</si>
  <si>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</si>
  <si>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</si>
  <si>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</si>
  <si>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</si>
  <si>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</si>
  <si>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</si>
  <si>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</si>
  <si>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</si>
  <si>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</si>
  <si>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</si>
  <si>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</si>
  <si>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</si>
  <si>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</si>
  <si>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</si>
  <si>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</si>
  <si>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</si>
  <si>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</si>
  <si>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</si>
  <si>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</si>
  <si>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</si>
  <si>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</si>
  <si>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</si>
  <si>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</si>
  <si>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</si>
  <si>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</si>
  <si>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</si>
  <si>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</si>
  <si>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</si>
  <si>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</si>
  <si>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</si>
  <si>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</si>
  <si>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</si>
  <si>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</si>
  <si>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</si>
  <si>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</si>
  <si>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</si>
  <si>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</si>
  <si>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</si>
  <si>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</si>
  <si>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</si>
  <si>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</si>
  <si>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</si>
  <si>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</si>
  <si>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</si>
  <si>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</si>
  <si>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</si>
  <si>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</si>
  <si>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</si>
  <si>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</si>
  <si>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</si>
  <si>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</si>
  <si>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</si>
  <si>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</si>
  <si>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</si>
  <si>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</si>
  <si>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</si>
  <si>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</si>
  <si>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</si>
  <si>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</si>
  <si>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</si>
  <si>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</si>
  <si>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</si>
  <si>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</si>
  <si>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</si>
  <si>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</si>
  <si>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</si>
  <si>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</si>
  <si>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</si>
  <si>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</si>
  <si>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</si>
  <si>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</si>
  <si>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</si>
  <si>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</si>
  <si>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</si>
  <si>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</si>
  <si>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</si>
  <si>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</si>
  <si>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</si>
  <si>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</si>
  <si>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</si>
  <si>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</si>
  <si>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</si>
  <si>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</si>
  <si>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</si>
  <si>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</si>
  <si>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</si>
  <si>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</si>
  <si>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</si>
  <si>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</si>
  <si>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</si>
  <si>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</si>
  <si>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</si>
  <si>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</si>
  <si>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</si>
  <si>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</si>
  <si>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</si>
  <si>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</si>
  <si>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</si>
  <si>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</si>
  <si>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</si>
  <si>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</si>
  <si>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</si>
  <si>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</si>
  <si>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</si>
  <si>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</si>
  <si>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</si>
  <si>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</si>
  <si>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</si>
  <si>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</si>
  <si>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</si>
  <si>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</si>
  <si>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</si>
  <si>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</si>
  <si>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</si>
  <si>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</si>
  <si>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</si>
  <si>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</si>
  <si>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</si>
  <si>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</si>
  <si>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</si>
  <si>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</si>
  <si>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</si>
  <si>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</si>
  <si>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</si>
  <si>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</si>
  <si>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</si>
  <si>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</si>
  <si>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</si>
  <si>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</si>
  <si>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</si>
  <si>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</si>
  <si>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</si>
  <si>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</si>
  <si>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</si>
  <si>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</si>
  <si>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</si>
  <si>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</si>
  <si>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</si>
  <si>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</si>
  <si>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</si>
  <si>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</si>
  <si>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</si>
  <si>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</si>
  <si>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</si>
  <si>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</si>
  <si>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</si>
  <si>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</si>
  <si>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</si>
  <si>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</si>
  <si>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</si>
  <si>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</si>
  <si>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</si>
  <si>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</si>
  <si>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</si>
  <si>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</si>
  <si>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</si>
  <si>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</si>
  <si>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</si>
  <si>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</si>
  <si>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</si>
  <si>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</si>
  <si>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</si>
  <si>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</si>
  <si>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</si>
  <si>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</si>
  <si>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</si>
  <si>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</si>
  <si>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</si>
  <si>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</si>
  <si>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</si>
  <si>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</si>
  <si>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</si>
  <si>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</si>
  <si>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</si>
  <si>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</si>
  <si>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</si>
  <si>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</si>
  <si>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</si>
  <si>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</si>
  <si>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</si>
  <si>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</si>
  <si>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</si>
  <si>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</si>
  <si>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</si>
  <si>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</si>
  <si>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</si>
  <si>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</si>
  <si>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</si>
  <si>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</si>
  <si>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</si>
  <si>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</si>
  <si>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</si>
  <si>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</si>
  <si>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</si>
  <si>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</si>
  <si>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</si>
  <si>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</si>
  <si>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</si>
  <si>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</si>
  <si>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</si>
  <si>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</si>
  <si>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</si>
  <si>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</si>
  <si>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</si>
  <si>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</si>
  <si>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</si>
  <si>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</si>
  <si>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</si>
  <si>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</si>
  <si>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</si>
  <si>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</si>
  <si>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</si>
  <si>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</si>
  <si>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</si>
  <si>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</si>
  <si>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</si>
  <si>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</si>
  <si>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</si>
  <si>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</si>
  <si>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</si>
  <si>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</si>
  <si>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</si>
  <si>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</si>
  <si>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</si>
  <si>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</si>
  <si>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</si>
  <si>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</si>
  <si>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</si>
  <si>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</si>
  <si>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</si>
  <si>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</si>
  <si>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</si>
  <si>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</si>
  <si>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</si>
  <si>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</si>
  <si>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</si>
  <si>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</si>
  <si>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</si>
  <si>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</si>
  <si>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</si>
  <si>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</si>
  <si>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</si>
  <si>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</si>
  <si>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</si>
  <si>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</si>
  <si>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</si>
  <si>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</si>
  <si>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</si>
  <si>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</si>
  <si>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</si>
  <si>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</si>
  <si>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</si>
  <si>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</si>
  <si>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</si>
  <si>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</si>
  <si>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</si>
  <si>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</si>
  <si>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</si>
  <si>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</si>
  <si>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</si>
  <si>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</si>
  <si>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</si>
  <si>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</si>
  <si>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</si>
  <si>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</si>
  <si>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</si>
  <si>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</si>
  <si>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</si>
  <si>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</si>
  <si>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</si>
  <si>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</si>
  <si>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</si>
  <si>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</si>
  <si>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</si>
  <si>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</si>
  <si>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</si>
  <si>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</si>
  <si>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</si>
  <si>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</si>
  <si>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</si>
  <si>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</si>
  <si>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</si>
  <si>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</si>
  <si>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</si>
  <si>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</si>
  <si>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</si>
  <si>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</si>
  <si>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</si>
  <si>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</si>
  <si>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</si>
  <si>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</si>
  <si>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</si>
  <si>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</si>
  <si>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</si>
  <si>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</si>
  <si>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</si>
  <si>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</si>
  <si>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</si>
  <si>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</si>
  <si>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</si>
  <si>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</si>
  <si>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</si>
  <si>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</si>
  <si>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</si>
  <si>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</si>
  <si>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</si>
  <si>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</si>
  <si>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</si>
  <si>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</si>
  <si>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</si>
  <si>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</si>
  <si>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</si>
  <si>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</si>
  <si>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</si>
  <si>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</si>
  <si>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</si>
  <si>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</si>
  <si>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</si>
  <si>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</si>
  <si>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</si>
  <si>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</si>
  <si>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</si>
  <si>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</si>
  <si>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</si>
  <si>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</si>
  <si>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</si>
  <si>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</si>
  <si>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</si>
  <si>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</si>
  <si>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</si>
  <si>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</si>
  <si>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</si>
  <si>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</si>
  <si>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</si>
  <si>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</si>
  <si>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</si>
  <si>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</si>
  <si>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</si>
  <si>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</si>
  <si>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</si>
  <si>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</si>
  <si>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</si>
  <si>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</si>
  <si>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</si>
  <si>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</si>
  <si>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</si>
  <si>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</si>
  <si>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</si>
  <si>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</si>
  <si>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</si>
  <si>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</si>
  <si>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</si>
  <si>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</si>
  <si>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</si>
  <si>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</si>
  <si>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</si>
  <si>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</si>
  <si>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</si>
  <si>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</si>
  <si>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</si>
  <si>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</si>
  <si>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</si>
  <si>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</si>
  <si>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</si>
  <si>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</si>
  <si>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</si>
  <si>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</si>
  <si>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</si>
  <si>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</si>
  <si>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</si>
  <si>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</si>
  <si>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</si>
  <si>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</si>
  <si>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</si>
  <si>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</si>
  <si>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</si>
  <si>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</si>
  <si>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</si>
  <si>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</si>
  <si>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</si>
  <si>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</si>
  <si>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</si>
  <si>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</si>
  <si>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</si>
  <si>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</si>
  <si>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</si>
  <si>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</si>
  <si>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</si>
  <si>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</si>
  <si>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</si>
  <si>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</si>
  <si>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</si>
  <si>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</si>
  <si>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</si>
  <si>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</si>
  <si>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</si>
  <si>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</si>
  <si>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</si>
  <si>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</si>
  <si>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</si>
  <si>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</si>
  <si>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</si>
  <si>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</si>
  <si>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</si>
  <si>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</si>
  <si>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</si>
  <si>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</si>
  <si>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</si>
  <si>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</si>
  <si>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</si>
  <si>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</si>
  <si>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</si>
  <si>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</si>
  <si>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</si>
  <si>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</si>
  <si>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</si>
  <si>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</si>
  <si>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</si>
  <si>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</si>
  <si>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</si>
  <si>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</si>
  <si>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</si>
  <si>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</si>
  <si>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</si>
  <si>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</si>
  <si>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</si>
  <si>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</si>
  <si>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</si>
  <si>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</si>
  <si>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</si>
  <si>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</si>
  <si>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</si>
  <si>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</si>
  <si>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</si>
  <si>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</si>
  <si>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</si>
  <si>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</si>
  <si>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</si>
  <si>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</si>
  <si>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</si>
  <si>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</si>
  <si>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</si>
  <si>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</si>
  <si>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</si>
  <si>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</si>
  <si>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</si>
  <si>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</si>
  <si>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</si>
  <si>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</si>
  <si>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</si>
  <si>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</si>
  <si>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</si>
  <si>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</si>
  <si>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</si>
  <si>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</si>
  <si>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</si>
  <si>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</si>
  <si>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</si>
  <si>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</si>
  <si>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</si>
  <si>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</si>
  <si>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</si>
  <si>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</si>
  <si>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</si>
  <si>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</si>
  <si>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</si>
  <si>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</si>
  <si>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</si>
  <si>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</si>
  <si>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</si>
  <si>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</si>
  <si>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</si>
  <si>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</si>
  <si>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</si>
  <si>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</si>
  <si>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</si>
  <si>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</si>
  <si>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</si>
  <si>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</si>
  <si>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</si>
  <si>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</si>
  <si>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</si>
  <si>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</si>
  <si>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</si>
  <si>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</si>
  <si>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</si>
  <si>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</si>
  <si>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</si>
  <si>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</si>
  <si>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</si>
  <si>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</si>
  <si>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</si>
  <si>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</si>
  <si>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</si>
  <si>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</si>
  <si>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</si>
  <si>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</si>
  <si>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</si>
  <si>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</si>
  <si>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</si>
  <si>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</si>
  <si>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</si>
  <si>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</si>
  <si>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</si>
  <si>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</si>
  <si>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</si>
  <si>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</si>
  <si>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</si>
  <si>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</si>
  <si>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</si>
  <si>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</si>
  <si>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</si>
  <si>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</si>
  <si>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</si>
  <si>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</si>
  <si>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</si>
  <si>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</si>
  <si>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</si>
  <si>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</si>
  <si>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</si>
  <si>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</si>
  <si>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</si>
  <si>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</si>
  <si>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</si>
  <si>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</si>
  <si>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</si>
  <si>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</si>
  <si>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</si>
  <si>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</si>
  <si>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</si>
  <si>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</si>
  <si>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</si>
  <si>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</si>
  <si>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</si>
  <si>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</si>
  <si>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</si>
  <si>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</si>
  <si>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</si>
  <si>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</si>
  <si>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</si>
  <si>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</si>
  <si>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</si>
  <si>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</si>
  <si>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</si>
  <si>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</si>
  <si>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</si>
  <si>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</si>
  <si>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</si>
  <si>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</si>
  <si>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</si>
  <si>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</si>
  <si>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</si>
  <si>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</si>
  <si>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</si>
  <si>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</si>
  <si>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</si>
  <si>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</si>
  <si>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</si>
  <si>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</si>
  <si>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</si>
  <si>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</si>
  <si>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</si>
  <si>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</si>
  <si>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</si>
  <si>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</si>
  <si>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</si>
  <si>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</si>
  <si>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</si>
  <si>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</si>
  <si>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</si>
  <si>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</si>
  <si>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</si>
  <si>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</si>
  <si>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</si>
  <si>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</si>
  <si>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</si>
  <si>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</si>
  <si>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</si>
  <si>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</si>
  <si>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</si>
  <si>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</si>
  <si>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</si>
  <si>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</si>
  <si>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</si>
  <si>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</si>
  <si>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</si>
  <si>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</si>
  <si>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</si>
  <si>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</si>
  <si>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</si>
  <si>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</si>
  <si>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</si>
  <si>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</si>
  <si>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</si>
  <si>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</si>
  <si>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</si>
  <si>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</si>
  <si>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</si>
  <si>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</si>
  <si>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</si>
  <si>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</si>
  <si>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</si>
  <si>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</si>
  <si>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</si>
  <si>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</si>
  <si>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</si>
  <si>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</si>
  <si>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</si>
  <si>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</si>
  <si>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</si>
  <si>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</si>
  <si>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</si>
  <si>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</si>
  <si>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</si>
  <si>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</si>
  <si>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</si>
  <si>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</si>
  <si>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</si>
  <si>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</si>
  <si>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</si>
  <si>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</si>
  <si>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</si>
  <si>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</si>
  <si>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</si>
  <si>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</si>
  <si>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</si>
  <si>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</si>
  <si>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</si>
  <si>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</si>
  <si>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</si>
  <si>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</si>
  <si>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</si>
  <si>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</si>
  <si>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</si>
  <si>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</si>
  <si>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</si>
  <si>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</si>
  <si>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</si>
  <si>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</si>
  <si>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</si>
  <si>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</si>
  <si>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</si>
  <si>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</si>
  <si>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</si>
  <si>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</si>
  <si>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</si>
  <si>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</si>
  <si>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</si>
  <si>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</si>
  <si>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</si>
  <si>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</si>
  <si>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</si>
  <si>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</si>
  <si>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</si>
  <si>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</si>
  <si>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</si>
  <si>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</si>
  <si>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</si>
  <si>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</si>
  <si>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</si>
  <si>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</si>
  <si>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</si>
  <si>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</si>
  <si>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</si>
  <si>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</si>
  <si>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</si>
  <si>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</si>
  <si>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</si>
  <si>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</si>
  <si>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</si>
  <si>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</si>
  <si>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</si>
  <si>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</si>
  <si>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</si>
  <si>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</si>
  <si>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</si>
  <si>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</si>
  <si>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</si>
  <si>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</si>
  <si>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</si>
  <si>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</si>
  <si>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</si>
  <si>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</si>
  <si>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</si>
  <si>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</si>
  <si>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</si>
  <si>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</si>
  <si>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</si>
  <si>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</si>
  <si>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</si>
  <si>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</si>
  <si>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</si>
  <si>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</si>
  <si>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</si>
  <si>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</si>
  <si>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</si>
  <si>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</si>
  <si>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</si>
  <si>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</si>
  <si>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</si>
  <si>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</si>
  <si>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</si>
  <si>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</si>
  <si>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</si>
  <si>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</si>
  <si>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</si>
  <si>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</si>
  <si>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</si>
  <si>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</si>
  <si>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</si>
  <si>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</si>
  <si>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</si>
  <si>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</si>
  <si>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</si>
  <si>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</si>
  <si>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</si>
  <si>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</si>
  <si>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</si>
  <si>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</si>
  <si>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</si>
  <si>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</si>
  <si>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</si>
  <si>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</si>
  <si>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</si>
  <si>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</si>
  <si>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</si>
  <si>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</si>
  <si>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</si>
  <si>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</si>
  <si>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</si>
  <si>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</si>
  <si>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</si>
  <si>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</si>
  <si>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</si>
  <si>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</si>
  <si>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</si>
  <si>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</si>
  <si>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</si>
  <si>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</si>
  <si>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</si>
  <si>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</si>
  <si>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</si>
  <si>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</si>
  <si>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</si>
  <si>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</si>
  <si>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</si>
  <si>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</si>
  <si>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</si>
  <si>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</si>
  <si>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</si>
  <si>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</si>
  <si>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</si>
  <si>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</si>
  <si>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</si>
  <si>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</si>
  <si>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</si>
  <si>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</si>
  <si>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</si>
  <si>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</si>
  <si>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</si>
  <si>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</si>
  <si>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</si>
  <si>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</si>
  <si>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</si>
  <si>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</si>
  <si>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</si>
  <si>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</si>
  <si>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</si>
  <si>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</si>
  <si>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</si>
  <si>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</si>
  <si>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</si>
  <si>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</si>
  <si>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</si>
  <si>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</si>
  <si>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</si>
  <si>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</si>
  <si>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</si>
  <si>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</si>
  <si>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</si>
  <si>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</si>
  <si>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</si>
  <si>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</si>
  <si>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</si>
  <si>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</si>
  <si>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</si>
  <si>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</si>
  <si>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</si>
  <si>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</si>
  <si>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</si>
  <si>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</si>
  <si>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</si>
  <si>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</si>
  <si>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</si>
  <si>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</si>
  <si>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</si>
  <si>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</si>
  <si>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</si>
  <si>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</si>
  <si>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</si>
  <si>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</si>
  <si>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</si>
  <si>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</si>
  <si>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</si>
  <si>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</si>
  <si>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</si>
  <si>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</si>
  <si>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</si>
  <si>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</si>
  <si>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</si>
  <si>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</si>
  <si>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</si>
  <si>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</si>
  <si>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</si>
  <si>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</si>
  <si>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</si>
  <si>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</si>
  <si>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</si>
  <si>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</si>
  <si>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</si>
  <si>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</si>
  <si>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</si>
  <si>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</si>
  <si>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</si>
  <si>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</si>
  <si>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</si>
  <si>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</si>
  <si>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</si>
  <si>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</si>
  <si>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</si>
  <si>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</si>
  <si>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</si>
  <si>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</si>
  <si>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</si>
  <si>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</si>
  <si>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</si>
  <si>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</si>
  <si>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</si>
  <si>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</si>
  <si>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</si>
  <si>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</si>
  <si>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</si>
  <si>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</si>
  <si>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</si>
  <si>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</si>
  <si>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</si>
  <si>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</si>
  <si>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</si>
  <si>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</si>
  <si>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</si>
  <si>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</si>
  <si>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</si>
  <si>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</si>
  <si>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</si>
  <si>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</si>
  <si>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</si>
  <si>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</si>
  <si>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</si>
  <si>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</si>
  <si>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</si>
  <si>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</si>
  <si>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</si>
  <si>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</si>
  <si>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</si>
  <si>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</si>
  <si>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</si>
  <si>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</si>
  <si>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</si>
  <si>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</si>
  <si>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</si>
  <si>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</si>
  <si>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</si>
  <si>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</si>
  <si>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</si>
  <si>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</si>
  <si>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</si>
  <si>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</si>
  <si>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</si>
  <si>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</si>
  <si>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</si>
  <si>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</si>
  <si>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</si>
  <si>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</si>
  <si>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</si>
  <si>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</si>
  <si>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</si>
  <si>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</si>
  <si>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</si>
  <si>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</si>
  <si>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</si>
  <si>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</si>
  <si>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</si>
  <si>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</si>
  <si>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</si>
  <si>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</si>
  <si>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</si>
  <si>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</si>
  <si>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</si>
  <si>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</si>
  <si>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</si>
  <si>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</si>
  <si>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</si>
  <si>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</si>
  <si>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</si>
  <si>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</si>
  <si>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</si>
  <si>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</si>
  <si>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</si>
  <si>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</si>
  <si>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</si>
  <si>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</si>
  <si>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</si>
  <si>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</si>
  <si>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</si>
  <si>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</si>
  <si>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</si>
  <si>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</si>
  <si>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</si>
  <si>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</si>
  <si>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</si>
  <si>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</si>
  <si>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</si>
  <si>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</si>
  <si>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</si>
  <si>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</si>
  <si>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</si>
  <si>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</si>
  <si>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</si>
  <si>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</si>
  <si>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</si>
  <si>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</si>
  <si>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</si>
  <si>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</si>
  <si>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</si>
  <si>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</si>
  <si>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</si>
  <si>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</si>
  <si>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</si>
  <si>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</si>
  <si>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</si>
  <si>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</si>
  <si>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</si>
  <si>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</si>
  <si>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</si>
  <si>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</si>
  <si>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</si>
  <si>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</si>
  <si>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</si>
  <si>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</si>
  <si>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</si>
  <si>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</si>
  <si>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</si>
  <si>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</si>
  <si>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</si>
  <si>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</si>
  <si>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</si>
  <si>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</si>
  <si>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</si>
  <si>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</si>
  <si>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</si>
  <si>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</si>
  <si>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</si>
  <si>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</si>
  <si>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</si>
  <si>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</si>
  <si>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</si>
  <si>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</si>
  <si>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</si>
  <si>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</si>
  <si>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</si>
  <si>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</si>
  <si>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</si>
  <si>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</si>
  <si>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</si>
  <si>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</si>
  <si>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</si>
  <si>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</si>
  <si>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</si>
  <si>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</si>
  <si>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</si>
  <si>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</si>
  <si>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</si>
  <si>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</si>
  <si>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</si>
  <si>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</si>
  <si>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</si>
  <si>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</si>
  <si>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</si>
  <si>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</si>
  <si>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</si>
  <si>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</si>
  <si>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</si>
  <si>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</si>
  <si>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</si>
  <si>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</si>
  <si>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</si>
  <si>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</si>
  <si>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</si>
  <si>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</si>
  <si>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</si>
  <si>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</si>
  <si>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</si>
  <si>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</si>
  <si>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</si>
  <si>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</si>
  <si>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</si>
  <si>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</si>
  <si>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</si>
  <si>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</si>
  <si>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</si>
  <si>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</si>
  <si>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</si>
  <si>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</si>
  <si>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</si>
  <si>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</si>
  <si>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</si>
  <si>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</si>
  <si>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</si>
  <si>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</si>
  <si>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</si>
  <si>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</si>
  <si>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</si>
  <si>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</si>
  <si>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</si>
  <si>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</si>
  <si>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</si>
  <si>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</si>
  <si>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</si>
  <si>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</si>
  <si>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</si>
  <si>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</si>
  <si>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</si>
  <si>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</si>
  <si>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</si>
  <si>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</si>
  <si>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</si>
  <si>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</si>
  <si>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</si>
  <si>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</si>
  <si>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</si>
  <si>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</si>
  <si>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</si>
  <si>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</si>
  <si>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</si>
  <si>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</si>
  <si>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</si>
  <si>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</si>
  <si>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</si>
  <si>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</si>
  <si>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</si>
  <si>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</si>
  <si>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</si>
  <si>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</si>
  <si>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</si>
  <si>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</si>
  <si>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</si>
  <si>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</si>
  <si>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</si>
  <si>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</si>
  <si>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</si>
  <si>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</si>
  <si>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</si>
  <si>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</si>
  <si>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</si>
  <si>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</si>
  <si>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</si>
  <si>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</si>
  <si>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</si>
  <si>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</si>
  <si>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</si>
  <si>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</si>
  <si>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</si>
  <si>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</si>
  <si>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</si>
  <si>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</si>
  <si>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</si>
  <si>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</si>
  <si>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</si>
  <si>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</si>
  <si>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</si>
  <si>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</si>
  <si>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</si>
  <si>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</si>
  <si>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</si>
  <si>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</si>
  <si>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</si>
  <si>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</si>
  <si>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</si>
  <si>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</si>
  <si>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</si>
  <si>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</si>
  <si>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</si>
  <si>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</si>
  <si>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</si>
  <si>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</si>
  <si>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</si>
  <si>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</si>
  <si>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</si>
  <si>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</si>
  <si>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</si>
  <si>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</si>
  <si>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</si>
  <si>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</si>
  <si>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</si>
  <si>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</si>
  <si>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</si>
  <si>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</si>
  <si>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</si>
  <si>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</si>
  <si>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</si>
  <si>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</si>
  <si>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</si>
  <si>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</si>
  <si>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</si>
  <si>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</si>
  <si>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</si>
  <si>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</si>
  <si>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</si>
  <si>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</si>
  <si>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</si>
  <si>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</si>
  <si>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</si>
  <si>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</si>
  <si>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</si>
  <si>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</si>
  <si>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</si>
  <si>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</si>
  <si>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</si>
  <si>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</si>
  <si>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</si>
  <si>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</si>
  <si>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</si>
  <si>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</si>
  <si>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</si>
  <si>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</si>
  <si>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</si>
  <si>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</si>
  <si>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</si>
  <si>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</si>
  <si>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</si>
  <si>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</si>
  <si>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</si>
  <si>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</si>
  <si>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</si>
  <si>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</si>
  <si>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</si>
  <si>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</si>
  <si>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</si>
  <si>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</si>
  <si>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</si>
  <si>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</si>
  <si>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</si>
  <si>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</si>
  <si>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</si>
  <si>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</si>
  <si>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</si>
  <si>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</si>
  <si>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</si>
  <si>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</si>
  <si>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</si>
  <si>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</si>
  <si>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</si>
  <si>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</si>
  <si>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</si>
  <si>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</si>
  <si>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</si>
  <si>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</si>
  <si>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</si>
  <si>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</si>
  <si>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</si>
  <si>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</si>
  <si>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</si>
  <si>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</si>
  <si>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</si>
  <si>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</si>
  <si>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</si>
  <si>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</si>
  <si>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</si>
  <si>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</si>
  <si>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</si>
  <si>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</si>
  <si>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</si>
  <si>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</si>
  <si>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</si>
  <si>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</si>
  <si>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</si>
  <si>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</si>
  <si>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</si>
  <si>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</si>
  <si>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</si>
  <si>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</si>
  <si>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</si>
  <si>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</si>
  <si>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</si>
  <si>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</si>
  <si>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</si>
  <si>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</si>
  <si>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</si>
  <si>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</si>
  <si>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</si>
  <si>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</si>
  <si>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</si>
  <si>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</si>
  <si>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</si>
  <si>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</si>
  <si>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</si>
  <si>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</si>
  <si>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</si>
  <si>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</si>
  <si>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</si>
  <si>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</si>
  <si>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</si>
  <si>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</si>
  <si>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</si>
  <si>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</si>
  <si>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</si>
  <si>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</si>
  <si>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</si>
  <si>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</si>
  <si>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</si>
  <si>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</si>
  <si>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</si>
  <si>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</si>
  <si>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</si>
  <si>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</si>
  <si>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</si>
  <si>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</si>
  <si>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</si>
  <si>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</si>
  <si>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</si>
  <si>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</si>
  <si>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</si>
  <si>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</si>
  <si>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</si>
  <si>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</si>
  <si>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</si>
  <si>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</si>
  <si>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</si>
  <si>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</si>
  <si>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</si>
  <si>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</si>
  <si>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</si>
  <si>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</si>
  <si>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</si>
  <si>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</si>
  <si>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</si>
  <si>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</si>
  <si>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</si>
  <si>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</si>
  <si>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</si>
  <si>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</si>
  <si>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</si>
  <si>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</si>
  <si>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</si>
  <si>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</si>
  <si>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</si>
  <si>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</si>
  <si>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</si>
  <si>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</si>
  <si>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</si>
  <si>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</si>
  <si>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</si>
  <si>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</si>
  <si>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</si>
  <si>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</si>
  <si>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</si>
  <si>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</si>
  <si>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</si>
  <si>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</si>
  <si>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</si>
  <si>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</si>
  <si>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</si>
  <si>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</si>
  <si>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</si>
  <si>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</si>
  <si>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</si>
  <si>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</si>
  <si>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</si>
  <si>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</si>
  <si>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</si>
  <si>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</si>
  <si>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</si>
  <si>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</si>
  <si>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</si>
  <si>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</si>
  <si>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</si>
  <si>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</si>
  <si>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</si>
  <si>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</si>
  <si>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</si>
  <si>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</si>
  <si>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</si>
  <si>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</si>
  <si>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</si>
  <si>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</si>
  <si>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</si>
  <si>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</si>
  <si>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</si>
  <si>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</si>
  <si>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</si>
  <si>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</si>
  <si>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</si>
  <si>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</si>
  <si>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</si>
  <si>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</si>
  <si>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</si>
  <si>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</si>
  <si>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</si>
  <si>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</si>
  <si>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</si>
  <si>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</si>
  <si>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</si>
  <si>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</si>
  <si>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</si>
  <si>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</si>
  <si>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</si>
  <si>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</si>
  <si>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</si>
  <si>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</si>
  <si>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</si>
  <si>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</si>
  <si>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</si>
  <si>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</si>
  <si>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</si>
  <si>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</si>
  <si>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</si>
  <si>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</si>
  <si>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</si>
  <si>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</si>
  <si>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</si>
  <si>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</si>
  <si>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</si>
  <si>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</si>
  <si>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</si>
  <si>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</si>
  <si>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</si>
  <si>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</si>
  <si>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</si>
  <si>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</si>
  <si>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</si>
  <si>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</si>
  <si>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</si>
  <si>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</si>
  <si>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</si>
  <si>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</si>
  <si>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</si>
  <si>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</si>
  <si>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</si>
  <si>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</si>
  <si>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</si>
  <si>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</si>
  <si>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</si>
  <si>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</si>
  <si>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</si>
  <si>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</si>
  <si>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</si>
  <si>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</si>
  <si>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</si>
  <si>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</si>
  <si>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</si>
  <si>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</si>
  <si>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</si>
  <si>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</si>
  <si>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</si>
  <si>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</si>
  <si>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</si>
  <si>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</si>
  <si>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</si>
  <si>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</si>
  <si>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</si>
  <si>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</si>
  <si>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</si>
  <si>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</si>
  <si>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</si>
  <si>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</si>
  <si>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</si>
  <si>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</si>
  <si>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</si>
  <si>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</si>
  <si>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</si>
  <si>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</si>
  <si>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</si>
  <si>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</si>
  <si>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</si>
  <si>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</si>
  <si>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</si>
  <si>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</si>
  <si>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</si>
  <si>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</si>
  <si>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</si>
  <si>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</si>
  <si>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</si>
  <si>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</si>
  <si>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</si>
  <si>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</si>
  <si>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</si>
  <si>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</si>
  <si>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</si>
  <si>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</si>
  <si>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</si>
  <si>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</si>
  <si>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</si>
  <si>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</si>
  <si>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</si>
  <si>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</si>
  <si>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</si>
  <si>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</si>
  <si>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</si>
  <si>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</si>
  <si>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</si>
  <si>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</si>
  <si>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</si>
  <si>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</si>
  <si>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</si>
  <si>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</si>
  <si>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</si>
  <si>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</si>
  <si>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</si>
  <si>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</si>
  <si>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</si>
  <si>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</si>
  <si>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</si>
  <si>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</si>
  <si>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</si>
  <si>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</si>
  <si>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</si>
  <si>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</si>
  <si>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</si>
  <si>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</si>
  <si>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</si>
  <si>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</si>
  <si>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</si>
  <si>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</si>
  <si>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</si>
  <si>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</si>
  <si>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</si>
  <si>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</si>
  <si>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</si>
  <si>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</si>
  <si>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</si>
  <si>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</si>
  <si>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</si>
  <si>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</si>
  <si>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</si>
  <si>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</si>
  <si>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</si>
  <si>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</si>
  <si>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</si>
  <si>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</si>
  <si>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</si>
  <si>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</si>
  <si>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</si>
  <si>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</si>
  <si>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</si>
  <si>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</si>
  <si>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</si>
  <si>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</si>
  <si>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</si>
  <si>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</si>
  <si>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</si>
  <si>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</si>
  <si>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</si>
  <si>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</si>
  <si>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</si>
  <si>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</si>
  <si>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</si>
  <si>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</si>
  <si>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</si>
  <si>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</si>
  <si>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</si>
  <si>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</si>
  <si>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</si>
  <si>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</si>
  <si>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</si>
  <si>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</si>
  <si>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</si>
  <si>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</si>
  <si>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</si>
  <si>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</si>
  <si>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</si>
  <si>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</si>
  <si>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</si>
  <si>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</si>
  <si>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</si>
  <si>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</si>
  <si>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</si>
  <si>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</si>
  <si>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</si>
  <si>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</si>
  <si>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</si>
  <si>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</si>
  <si>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</si>
  <si>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</si>
  <si>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</si>
  <si>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</si>
  <si>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</si>
  <si>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</si>
  <si>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</si>
  <si>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</si>
  <si>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</si>
  <si>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</si>
  <si>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</si>
  <si>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</si>
  <si>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</si>
  <si>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</si>
  <si>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</si>
  <si>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</si>
  <si>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</si>
  <si>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</si>
  <si>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</si>
  <si>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</si>
  <si>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</si>
  <si>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</si>
  <si>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</si>
  <si>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</si>
  <si>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</si>
  <si>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</si>
  <si>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</si>
  <si>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</si>
  <si>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</si>
  <si>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</si>
  <si>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</si>
  <si>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</si>
  <si>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</si>
  <si>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</si>
  <si>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</si>
  <si>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</si>
  <si>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</si>
  <si>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</si>
  <si>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</si>
  <si>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</si>
  <si>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</si>
  <si>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</si>
  <si>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</si>
  <si>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</si>
  <si>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</si>
  <si>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</si>
  <si>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</si>
  <si>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</si>
  <si>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</si>
  <si>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</si>
  <si>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</si>
  <si>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</si>
  <si>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</si>
  <si>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</si>
  <si>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</si>
  <si>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</si>
  <si>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</si>
  <si>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</si>
  <si>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</si>
  <si>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</si>
  <si>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</si>
  <si>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</si>
  <si>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</si>
  <si>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</si>
  <si>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</si>
  <si>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</si>
  <si>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</si>
  <si>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</si>
  <si>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</si>
  <si>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</si>
  <si>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</si>
  <si>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</si>
  <si>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</si>
  <si>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</si>
  <si>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</si>
  <si>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</si>
  <si>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</si>
  <si>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</si>
  <si>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</si>
  <si>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</si>
  <si>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</si>
  <si>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</si>
  <si>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</si>
  <si>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</si>
  <si>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</si>
  <si>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</si>
  <si>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</si>
  <si>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</si>
  <si>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</si>
  <si>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</si>
  <si>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</si>
  <si>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</si>
  <si>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</si>
  <si>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</si>
  <si>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</si>
  <si>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</si>
  <si>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</si>
  <si>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</si>
  <si>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</si>
  <si>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</si>
  <si>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</si>
  <si>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</si>
  <si>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</si>
  <si>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</si>
  <si>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</si>
  <si>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</si>
  <si>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</si>
  <si>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</si>
  <si>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</si>
  <si>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</si>
  <si>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</si>
  <si>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</si>
  <si>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</si>
  <si>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</si>
  <si>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</si>
  <si>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</si>
  <si>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</si>
  <si>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</si>
  <si>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</si>
  <si>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</si>
  <si>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</si>
  <si>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</si>
  <si>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</si>
  <si>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</si>
  <si>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</si>
  <si>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</si>
  <si>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</si>
  <si>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</si>
  <si>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</si>
  <si>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</si>
  <si>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</si>
  <si>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</si>
  <si>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</si>
  <si>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</si>
  <si>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</si>
  <si>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</si>
  <si>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</si>
  <si>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</si>
  <si>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</si>
  <si>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</si>
  <si>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</si>
  <si>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</si>
  <si>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</si>
  <si>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</si>
  <si>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</si>
  <si>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</si>
  <si>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</si>
  <si>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</si>
  <si>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</si>
  <si>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</si>
  <si>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</si>
  <si>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</si>
  <si>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</si>
  <si>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</si>
  <si>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</si>
  <si>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</si>
  <si>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</si>
  <si>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</si>
  <si>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</si>
  <si>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</si>
  <si>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</si>
  <si>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</si>
  <si>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</si>
  <si>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</si>
  <si>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</si>
  <si>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</si>
  <si>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</si>
  <si>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</si>
  <si>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</si>
  <si>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</si>
  <si>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</si>
  <si>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</si>
  <si>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</si>
  <si>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</si>
  <si>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</si>
  <si>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</si>
  <si>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</si>
  <si>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</si>
  <si>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</si>
  <si>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</si>
  <si>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</si>
  <si>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</si>
  <si>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</si>
  <si>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</si>
  <si>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</si>
  <si>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</si>
  <si>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</si>
  <si>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</si>
  <si>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</si>
  <si>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</si>
  <si>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</si>
  <si>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</si>
  <si>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</si>
  <si>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</si>
  <si>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</si>
  <si>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</si>
  <si>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</si>
  <si>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</si>
  <si>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</si>
  <si>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</si>
  <si>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</si>
  <si>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</si>
  <si>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</si>
  <si>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</si>
  <si>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</si>
  <si>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</si>
  <si>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</si>
  <si>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</si>
  <si>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</si>
  <si>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</si>
  <si>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</si>
  <si>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</si>
  <si>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</si>
  <si>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</si>
  <si>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</si>
  <si>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</si>
  <si>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</si>
  <si>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</si>
  <si>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</si>
  <si>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</si>
  <si>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</si>
  <si>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</si>
  <si>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</si>
  <si>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</si>
  <si>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</si>
  <si>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</si>
  <si>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</si>
  <si>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</si>
  <si>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</si>
  <si>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</si>
  <si>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</si>
  <si>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</si>
  <si>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</si>
  <si>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</si>
  <si>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</si>
  <si>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</si>
  <si>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</si>
  <si>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</si>
  <si>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</si>
  <si>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</si>
  <si>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</si>
  <si>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</si>
  <si>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</si>
  <si>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</si>
  <si>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</si>
  <si>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</si>
  <si>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</si>
  <si>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</si>
  <si>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</si>
  <si>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</si>
  <si>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</si>
  <si>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</si>
  <si>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</si>
  <si>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</si>
  <si>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</si>
  <si>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</si>
  <si>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</si>
  <si>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</si>
  <si>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</si>
  <si>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</si>
  <si>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</si>
  <si>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</si>
  <si>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</si>
  <si>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</si>
  <si>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</si>
  <si>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</si>
  <si>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</si>
  <si>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</si>
  <si>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</si>
  <si>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</si>
  <si>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</si>
  <si>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</si>
  <si>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</si>
  <si>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</si>
  <si>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</si>
  <si>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</si>
  <si>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</si>
  <si>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</si>
  <si>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</si>
  <si>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</si>
  <si>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</si>
  <si>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</si>
  <si>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</si>
  <si>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</si>
  <si>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</si>
  <si>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</si>
  <si>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</si>
  <si>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</si>
  <si>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</si>
  <si>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</si>
  <si>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</si>
  <si>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</si>
  <si>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</si>
  <si>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</si>
  <si>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</si>
  <si>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</si>
  <si>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</si>
  <si>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</si>
  <si>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</si>
  <si>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</si>
  <si>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</si>
  <si>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</si>
  <si>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</si>
  <si>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</si>
  <si>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</si>
  <si>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</si>
  <si>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</si>
  <si>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</si>
  <si>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</si>
  <si>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</si>
  <si>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</si>
  <si>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</si>
  <si>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</si>
  <si>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</si>
  <si>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</si>
  <si>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</si>
  <si>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</si>
  <si>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</si>
  <si>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</si>
  <si>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</si>
  <si>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</si>
  <si>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</si>
  <si>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</si>
  <si>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</si>
  <si>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</si>
  <si>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</si>
  <si>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</si>
  <si>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</si>
  <si>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</si>
  <si>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</si>
  <si>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</si>
  <si>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</si>
  <si>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</si>
  <si>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</si>
  <si>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</si>
  <si>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</si>
  <si>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</si>
  <si>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</si>
  <si>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</si>
  <si>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</si>
  <si>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</si>
  <si>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</si>
  <si>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</si>
  <si>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</si>
  <si>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</si>
  <si>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</si>
  <si>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</si>
  <si>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</si>
  <si>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</si>
  <si>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</si>
  <si>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</si>
  <si>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</si>
  <si>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</si>
  <si>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</si>
  <si>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</si>
  <si>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</si>
  <si>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</si>
  <si>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</si>
  <si>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</si>
  <si>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</si>
  <si>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</si>
  <si>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</si>
  <si>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</si>
  <si>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</si>
  <si>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</si>
  <si>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</si>
  <si>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</si>
  <si>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</si>
  <si>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</si>
  <si>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</si>
  <si>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</si>
  <si>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</si>
  <si>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</si>
  <si>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</si>
  <si>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</si>
  <si>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</si>
  <si>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</si>
  <si>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</si>
  <si>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</si>
  <si>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</si>
  <si>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</si>
  <si>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</si>
  <si>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</si>
  <si>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</si>
  <si>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</si>
  <si>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</si>
  <si>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</si>
  <si>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</si>
  <si>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</si>
  <si>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</si>
  <si>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</si>
  <si>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</si>
  <si>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</si>
  <si>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</si>
  <si>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</si>
  <si>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</si>
  <si>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</si>
  <si>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</si>
  <si>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</si>
  <si>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</si>
  <si>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</si>
  <si>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</si>
  <si>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</si>
  <si>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</si>
  <si>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</si>
  <si>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</si>
  <si>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</si>
  <si>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</si>
  <si>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</si>
  <si>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</si>
  <si>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</si>
  <si>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</si>
  <si>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</si>
  <si>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</si>
  <si>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</si>
  <si>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</si>
  <si>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</si>
  <si>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</si>
  <si>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</si>
  <si>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</si>
  <si>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</si>
  <si>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</si>
  <si>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</si>
  <si>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</si>
  <si>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</si>
  <si>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</si>
  <si>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</si>
  <si>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</si>
  <si>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</si>
  <si>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</si>
  <si>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</si>
  <si>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</si>
  <si>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</si>
  <si>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</si>
  <si>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</si>
  <si>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</si>
  <si>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</si>
  <si>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</si>
  <si>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</si>
  <si>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</si>
  <si>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</si>
  <si>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</si>
  <si>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</si>
  <si>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</si>
  <si>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</si>
  <si>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</si>
  <si>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</si>
  <si>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</si>
  <si>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</si>
  <si>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</si>
  <si>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</si>
  <si>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</si>
  <si>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</si>
  <si>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</si>
  <si>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</si>
  <si>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</si>
  <si>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</si>
  <si>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</si>
  <si>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</si>
  <si>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</si>
  <si>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</si>
  <si>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</si>
  <si>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</si>
  <si>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</si>
  <si>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</si>
  <si>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</si>
  <si>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</si>
  <si>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</si>
  <si>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</si>
  <si>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</si>
  <si>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</si>
  <si>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</si>
  <si>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</si>
  <si>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</si>
  <si>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</si>
  <si>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</si>
  <si>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</si>
  <si>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</si>
  <si>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</si>
  <si>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</si>
  <si>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</si>
  <si>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</si>
  <si>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</si>
  <si>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</si>
  <si>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</si>
  <si>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</si>
  <si>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</si>
  <si>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</si>
  <si>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</si>
  <si>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</si>
  <si>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</si>
  <si>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</si>
  <si>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</si>
  <si>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</si>
  <si>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</si>
  <si>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</si>
  <si>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</si>
  <si>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</si>
  <si>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</si>
  <si>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</si>
  <si>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</si>
  <si>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</si>
  <si>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</si>
  <si>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</si>
  <si>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</si>
  <si>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</si>
  <si>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</si>
  <si>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</si>
  <si>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</si>
  <si>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</si>
  <si>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</si>
  <si>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</si>
  <si>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</si>
  <si>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</si>
  <si>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</si>
  <si>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</si>
  <si>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</si>
  <si>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</si>
  <si>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</si>
  <si>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</si>
  <si>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</si>
  <si>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</si>
  <si>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</si>
  <si>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</si>
  <si>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</si>
  <si>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</si>
  <si>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</si>
  <si>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</si>
  <si>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</si>
  <si>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</si>
  <si>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</si>
  <si>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</si>
  <si>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</si>
  <si>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</si>
  <si>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</si>
  <si>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</si>
  <si>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</si>
  <si>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</si>
  <si>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</si>
  <si>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</si>
  <si>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</si>
  <si>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</si>
  <si>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</si>
  <si>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</si>
  <si>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</si>
  <si>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</si>
  <si>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</si>
  <si>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</si>
  <si>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</si>
  <si>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</si>
  <si>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</si>
  <si>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</si>
  <si>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</si>
  <si>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</si>
  <si>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</si>
  <si>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</si>
  <si>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</si>
  <si>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</si>
  <si>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</si>
  <si>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</si>
  <si>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</si>
  <si>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</si>
  <si>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</si>
  <si>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</si>
  <si>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</si>
  <si>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</si>
  <si>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</si>
  <si>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</si>
  <si>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</si>
  <si>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</si>
  <si>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</si>
  <si>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</si>
  <si>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</si>
  <si>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</si>
  <si>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</si>
  <si>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</si>
  <si>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</si>
  <si>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</si>
  <si>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</si>
  <si>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</si>
  <si>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</si>
  <si>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</si>
  <si>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</si>
  <si>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</si>
  <si>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</si>
  <si>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</si>
  <si>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</si>
  <si>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</si>
  <si>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</si>
  <si>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</si>
  <si>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</si>
  <si>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</si>
  <si>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</si>
  <si>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</si>
  <si>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</si>
  <si>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</si>
  <si>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</si>
  <si>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</si>
  <si>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</si>
  <si>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</si>
  <si>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</si>
  <si>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</si>
  <si>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</si>
  <si>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</si>
  <si>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</si>
  <si>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</si>
  <si>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</si>
  <si>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</si>
  <si>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</si>
  <si>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</si>
  <si>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</si>
  <si>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</si>
  <si>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</si>
  <si>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</si>
  <si>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</si>
  <si>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</si>
  <si>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</si>
  <si>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</si>
  <si>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</si>
  <si>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</si>
  <si>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</si>
  <si>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</si>
  <si>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</si>
  <si>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</si>
  <si>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</si>
  <si>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</si>
  <si>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</si>
  <si>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</si>
  <si>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</si>
  <si>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</si>
  <si>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</si>
  <si>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</si>
  <si>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</si>
  <si>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</si>
  <si>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</si>
  <si>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</si>
  <si>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</si>
  <si>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</si>
  <si>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</si>
  <si>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</si>
  <si>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</si>
  <si>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</si>
  <si>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</si>
  <si>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</si>
  <si>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</si>
  <si>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</si>
  <si>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</si>
  <si>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</si>
  <si>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</si>
  <si>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</si>
  <si>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</si>
  <si>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</si>
  <si>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</si>
  <si>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</si>
  <si>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</si>
  <si>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</si>
  <si>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</si>
  <si>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</si>
  <si>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</si>
  <si>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</si>
  <si>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</si>
  <si>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</si>
  <si>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</si>
  <si>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</si>
  <si>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</si>
  <si>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</si>
  <si>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</si>
  <si>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</si>
  <si>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</si>
  <si>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</si>
  <si>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</si>
  <si>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</si>
  <si>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</si>
  <si>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</si>
  <si>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</si>
  <si>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</si>
  <si>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</si>
  <si>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</si>
  <si>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</si>
  <si>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</si>
  <si>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</si>
  <si>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</si>
  <si>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</si>
  <si>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</si>
  <si>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</si>
  <si>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</si>
  <si>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</si>
  <si>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</si>
  <si>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</si>
  <si>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</si>
  <si>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</si>
  <si>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</si>
  <si>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</si>
  <si>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</si>
  <si>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</si>
  <si>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</si>
  <si>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</si>
  <si>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</si>
  <si>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</si>
  <si>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</si>
  <si>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</si>
  <si>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</si>
  <si>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</si>
  <si>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</si>
  <si>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</si>
  <si>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</si>
  <si>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</si>
  <si>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</si>
  <si>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</si>
  <si>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</si>
  <si>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</si>
  <si>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</si>
  <si>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</si>
  <si>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</si>
  <si>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</si>
  <si>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</si>
  <si>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</si>
  <si>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</si>
  <si>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</si>
  <si>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</si>
  <si>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</si>
  <si>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</si>
  <si>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</si>
  <si>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</si>
  <si>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</si>
  <si>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</si>
  <si>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</si>
  <si>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</si>
  <si>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</si>
  <si>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</si>
  <si>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</si>
  <si>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</si>
  <si>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</si>
  <si>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</si>
  <si>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</si>
  <si>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</si>
  <si>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</si>
  <si>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</si>
  <si>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</si>
  <si>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</si>
  <si>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</si>
  <si>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</si>
  <si>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</si>
  <si>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</si>
  <si>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</si>
  <si>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</si>
  <si>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</si>
  <si>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</si>
  <si>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</si>
  <si>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</si>
  <si>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</si>
  <si>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</si>
  <si>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</si>
  <si>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</si>
  <si>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</si>
  <si>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</si>
  <si>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</si>
  <si>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</si>
  <si>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</si>
  <si>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</si>
  <si>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</si>
  <si>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</si>
  <si>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</si>
  <si>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</si>
  <si>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</si>
  <si>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</si>
  <si>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</si>
  <si>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</si>
  <si>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</si>
  <si>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</si>
  <si>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</si>
  <si>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</si>
  <si>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</si>
  <si>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</si>
  <si>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</si>
  <si>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</si>
  <si>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</si>
  <si>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</si>
  <si>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</si>
  <si>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</si>
  <si>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</si>
  <si>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</si>
  <si>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</si>
  <si>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</si>
  <si>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</si>
  <si>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</si>
  <si>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</si>
  <si>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</si>
  <si>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</si>
  <si>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</si>
  <si>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</si>
  <si>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</si>
  <si>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</si>
  <si>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</si>
  <si>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</si>
  <si>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</si>
  <si>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</si>
  <si>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</si>
  <si>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</si>
  <si>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</si>
  <si>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</si>
  <si>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</si>
  <si>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</si>
  <si>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</si>
  <si>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</si>
  <si>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</si>
  <si>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</si>
  <si>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</si>
  <si>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</si>
  <si>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</si>
  <si>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</si>
  <si>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</si>
  <si>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</si>
  <si>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</si>
  <si>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</si>
  <si>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</si>
  <si>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</si>
  <si>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</si>
  <si>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</si>
  <si>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</si>
  <si>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</si>
  <si>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</si>
  <si>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</si>
  <si>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</si>
  <si>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</si>
  <si>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</si>
  <si>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</si>
  <si>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</si>
  <si>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</si>
  <si>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</si>
  <si>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</si>
  <si>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</si>
  <si>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</si>
  <si>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</si>
  <si>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</si>
  <si>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</si>
  <si>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</si>
  <si>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</si>
  <si>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</si>
  <si>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</si>
  <si>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</si>
  <si>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</si>
  <si>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</si>
  <si>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</si>
  <si>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</si>
  <si>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</si>
  <si>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</si>
  <si>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</si>
  <si>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</si>
  <si>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</si>
  <si>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</si>
  <si>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</si>
  <si>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</si>
  <si>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</si>
  <si>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</si>
  <si>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</si>
  <si>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</si>
  <si>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</si>
  <si>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</si>
  <si>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</si>
  <si>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</si>
  <si>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</si>
  <si>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</si>
  <si>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</si>
  <si>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</si>
  <si>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</si>
  <si>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</si>
  <si>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</si>
  <si>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</si>
  <si>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</si>
  <si>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</si>
  <si>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</si>
  <si>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</si>
  <si>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</si>
  <si>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</si>
  <si>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</si>
  <si>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</si>
  <si>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</si>
  <si>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</si>
  <si>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</si>
  <si>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</si>
  <si>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</si>
  <si>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</si>
  <si>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</si>
  <si>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</si>
  <si>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</si>
  <si>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</si>
  <si>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</si>
  <si>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</si>
  <si>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</si>
  <si>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</si>
  <si>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</si>
  <si>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</si>
  <si>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</si>
  <si>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</si>
  <si>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</si>
  <si>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</si>
  <si>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</si>
  <si>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</si>
  <si>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</si>
  <si>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</si>
  <si>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</si>
  <si>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</si>
  <si>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</si>
  <si>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</si>
  <si>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</si>
  <si>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</si>
  <si>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</si>
  <si>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</si>
  <si>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</si>
  <si>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</si>
  <si>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</si>
  <si>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</si>
  <si>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</si>
  <si>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</si>
  <si>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</si>
  <si>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</si>
  <si>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</si>
  <si>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</si>
  <si>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</si>
  <si>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</si>
  <si>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</si>
  <si>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</si>
  <si>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</si>
  <si>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</si>
  <si>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</si>
  <si>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</si>
  <si>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</si>
  <si>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</si>
  <si>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</si>
  <si>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</si>
  <si>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</si>
  <si>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</si>
  <si>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</si>
  <si>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</si>
  <si>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</si>
  <si>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</si>
  <si>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</si>
  <si>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</si>
  <si>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</si>
  <si>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</si>
  <si>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</si>
  <si>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</si>
  <si>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</si>
  <si>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</si>
  <si>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</si>
  <si>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</si>
  <si>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</si>
  <si>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</si>
  <si>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</si>
  <si>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</si>
  <si>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</si>
  <si>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</si>
  <si>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</si>
  <si>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</si>
  <si>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</si>
  <si>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</si>
  <si>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</si>
  <si>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</si>
  <si>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</si>
  <si>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</si>
  <si>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</si>
  <si>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</si>
  <si>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</si>
  <si>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</si>
  <si>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</si>
  <si>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</si>
  <si>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</si>
  <si>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</si>
  <si>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</si>
  <si>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</si>
  <si>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</si>
  <si>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</si>
  <si>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</si>
  <si>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</si>
  <si>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</si>
  <si>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</si>
  <si>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</si>
  <si>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</si>
  <si>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</si>
  <si>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</si>
  <si>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</si>
  <si>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</si>
  <si>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</si>
  <si>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</si>
  <si>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</si>
  <si>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</si>
  <si>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</si>
  <si>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</si>
  <si>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</si>
  <si>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</si>
  <si>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</si>
  <si>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</si>
  <si>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</si>
  <si>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</si>
  <si>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</si>
  <si>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</si>
  <si>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</si>
  <si>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</si>
  <si>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</si>
  <si>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</si>
  <si>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</si>
  <si>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</si>
  <si>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</si>
  <si>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</si>
  <si>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</si>
  <si>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</si>
  <si>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</si>
  <si>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</si>
  <si>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</si>
  <si>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</si>
  <si>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</si>
  <si>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</si>
  <si>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</si>
  <si>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</si>
  <si>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</si>
  <si>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</si>
  <si>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</si>
  <si>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</si>
  <si>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</si>
  <si>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</si>
  <si>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</si>
  <si>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</si>
  <si>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</si>
  <si>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</si>
  <si>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</si>
  <si>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</si>
  <si>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</si>
  <si>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</si>
  <si>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</si>
  <si>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</si>
  <si>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</si>
  <si>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</si>
  <si>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</si>
  <si>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</si>
  <si>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</si>
  <si>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</si>
  <si>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</si>
  <si>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</si>
  <si>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</si>
  <si>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</si>
  <si>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</si>
  <si>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</si>
  <si>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</si>
  <si>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</si>
  <si>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</si>
  <si>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</si>
  <si>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</si>
  <si>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</si>
  <si>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</si>
  <si>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</si>
  <si>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</si>
  <si>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</si>
  <si>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</si>
  <si>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</si>
  <si>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</si>
  <si>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</si>
  <si>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</si>
  <si>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</si>
  <si>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</si>
  <si>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</si>
  <si>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</si>
  <si>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</si>
  <si>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</si>
  <si>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</si>
  <si>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</si>
  <si>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</si>
  <si>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</si>
  <si>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</si>
  <si>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</si>
  <si>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</si>
  <si>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</si>
  <si>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</si>
  <si>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</si>
  <si>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</si>
  <si>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</si>
  <si>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</si>
  <si>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</si>
  <si>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</si>
  <si>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</si>
  <si>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</si>
  <si>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</si>
  <si>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</si>
  <si>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</si>
  <si>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</si>
  <si>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</si>
  <si>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</si>
  <si>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</si>
  <si>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</si>
  <si>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</si>
  <si>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</si>
  <si>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</si>
  <si>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</si>
  <si>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</si>
  <si>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</si>
  <si>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</si>
  <si>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</si>
  <si>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</si>
  <si>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</si>
  <si>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</si>
  <si>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</si>
  <si>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</si>
  <si>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</si>
  <si>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</si>
  <si>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</si>
  <si>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</si>
  <si>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</si>
  <si>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</si>
  <si>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</si>
  <si>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</si>
  <si>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</si>
  <si>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</si>
  <si>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</si>
  <si>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</si>
  <si>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</si>
  <si>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</si>
  <si>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</si>
  <si>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</si>
  <si>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</si>
  <si>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</si>
  <si>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</si>
  <si>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</si>
  <si>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</si>
  <si>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</si>
  <si>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</si>
  <si>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</si>
  <si>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</si>
  <si>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</si>
  <si>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</si>
  <si>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</si>
  <si>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</si>
  <si>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</si>
  <si>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</si>
  <si>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</si>
  <si>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</si>
  <si>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</si>
  <si>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</si>
  <si>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</si>
  <si>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</si>
  <si>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</si>
  <si>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</si>
  <si>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</si>
  <si>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</si>
  <si>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</si>
  <si>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</si>
  <si>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</si>
  <si>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</si>
  <si>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</si>
  <si>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</si>
  <si>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</si>
  <si>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</si>
  <si>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</si>
  <si>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</si>
  <si>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</si>
  <si>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</si>
  <si>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</si>
  <si>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</si>
  <si>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</si>
  <si>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</si>
  <si>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</si>
  <si>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</si>
  <si>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</si>
  <si>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</si>
  <si>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</si>
  <si>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</si>
  <si>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</si>
  <si>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</si>
  <si>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</si>
  <si>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</si>
  <si>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</si>
  <si>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</si>
  <si>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</si>
  <si>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</si>
  <si>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</si>
  <si>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</si>
  <si>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</si>
  <si>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</si>
  <si>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</si>
  <si>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</si>
  <si>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</si>
  <si>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</si>
  <si>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</si>
  <si>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</si>
  <si>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</si>
  <si>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</si>
  <si>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</si>
  <si>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</si>
  <si>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</si>
  <si>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</si>
  <si>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</si>
  <si>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</si>
  <si>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</si>
  <si>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</si>
  <si>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</si>
  <si>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</si>
  <si>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</si>
  <si>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</si>
  <si>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</si>
  <si>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</si>
  <si>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</si>
  <si>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</si>
  <si>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</si>
  <si>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</si>
  <si>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</si>
  <si>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</si>
  <si>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</si>
  <si>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</si>
  <si>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</si>
  <si>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</si>
  <si>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</si>
  <si>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</si>
  <si>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</si>
  <si>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</si>
  <si>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</si>
  <si>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</si>
  <si>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</si>
  <si>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</si>
  <si>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</si>
  <si>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</si>
  <si>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</si>
  <si>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</si>
  <si>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</si>
  <si>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</si>
  <si>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</si>
  <si>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</si>
  <si>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</si>
  <si>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</si>
  <si>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</si>
  <si>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</si>
  <si>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</si>
  <si>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</si>
  <si>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</si>
  <si>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</si>
  <si>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</si>
  <si>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</si>
  <si>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</si>
  <si>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</si>
  <si>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</si>
  <si>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</si>
  <si>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</si>
  <si>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</si>
  <si>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</si>
  <si>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</si>
  <si>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</si>
  <si>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</si>
  <si>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</si>
  <si>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</si>
  <si>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</si>
  <si>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</si>
  <si>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</si>
  <si>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</si>
  <si>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</si>
  <si>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</si>
  <si>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</si>
  <si>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</si>
  <si>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</si>
  <si>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</si>
  <si>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</si>
  <si>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</si>
  <si>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</si>
  <si>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</si>
  <si>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</si>
  <si>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</si>
  <si>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</si>
  <si>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</si>
  <si>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</si>
  <si>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</si>
  <si>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</si>
  <si>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</si>
  <si>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</si>
  <si>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</si>
  <si>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</si>
  <si>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</si>
  <si>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</si>
  <si>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</si>
  <si>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</si>
  <si>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</si>
  <si>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</si>
  <si>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</si>
  <si>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</si>
  <si>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</si>
  <si>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</si>
  <si>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</si>
  <si>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</si>
  <si>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</si>
  <si>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</si>
  <si>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</si>
  <si>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</si>
  <si>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</si>
  <si>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</si>
  <si>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</si>
  <si>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</si>
  <si>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</si>
  <si>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</si>
  <si>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</si>
  <si>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</si>
  <si>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</si>
  <si>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</si>
  <si>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</si>
  <si>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</si>
  <si>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</si>
  <si>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</si>
  <si>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</si>
  <si>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</si>
  <si>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</si>
  <si>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</si>
  <si>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</si>
  <si>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</si>
  <si>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</si>
  <si>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</si>
  <si>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</si>
  <si>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</si>
  <si>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</si>
  <si>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</si>
  <si>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</si>
  <si>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</si>
  <si>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</si>
  <si>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</si>
  <si>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</si>
  <si>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</si>
  <si>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</si>
  <si>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</si>
  <si>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</si>
  <si>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</si>
  <si>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</si>
  <si>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</si>
  <si>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</si>
  <si>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</si>
  <si>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</si>
  <si>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</si>
  <si>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</si>
  <si>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</si>
  <si>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</si>
  <si>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</si>
  <si>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</si>
  <si>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</si>
  <si>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</si>
  <si>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</si>
  <si>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</si>
  <si>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</si>
  <si>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</si>
  <si>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</si>
  <si>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</si>
  <si>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</si>
  <si>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</si>
  <si>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</si>
  <si>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</si>
  <si>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</si>
  <si>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</si>
  <si>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</si>
  <si>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</si>
  <si>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</si>
  <si>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</si>
  <si>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</si>
  <si>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</si>
  <si>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</si>
  <si>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</si>
  <si>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</si>
  <si>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</si>
  <si>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</si>
  <si>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</si>
  <si>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</si>
  <si>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</si>
  <si>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</si>
  <si>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</si>
  <si>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</si>
  <si>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</si>
  <si>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</si>
  <si>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</si>
  <si>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</si>
  <si>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</si>
  <si>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</si>
  <si>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</si>
  <si>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</si>
  <si>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</si>
  <si>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</si>
  <si>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</si>
  <si>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</si>
  <si>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</si>
  <si>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</si>
  <si>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</si>
  <si>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</si>
  <si>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</si>
  <si>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</si>
  <si>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</si>
  <si>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</si>
  <si>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</si>
  <si>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</si>
  <si>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</si>
  <si>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</si>
  <si>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</si>
  <si>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</si>
  <si>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</si>
  <si>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</si>
  <si>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</si>
  <si>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</si>
  <si>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</si>
  <si>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</si>
  <si>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</si>
  <si>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</si>
  <si>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</si>
  <si>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</si>
  <si>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</si>
  <si>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</si>
  <si>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</si>
  <si>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</si>
  <si>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</si>
  <si>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</si>
  <si>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</si>
  <si>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</si>
  <si>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</si>
  <si>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</si>
  <si>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</si>
  <si>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</si>
  <si>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</si>
  <si>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</si>
  <si>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</si>
  <si>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</si>
  <si>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</si>
  <si>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</si>
  <si>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</si>
  <si>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</si>
  <si>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</si>
  <si>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</si>
  <si>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</si>
  <si>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</si>
  <si>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</si>
  <si>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</si>
  <si>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</si>
  <si>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</si>
  <si>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</si>
  <si>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</si>
  <si>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</si>
  <si>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</si>
  <si>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</si>
  <si>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</si>
  <si>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</si>
  <si>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</si>
  <si>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</si>
  <si>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</si>
  <si>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</si>
  <si>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</si>
  <si>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</si>
  <si>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</si>
  <si>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</si>
  <si>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</si>
  <si>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</si>
  <si>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</si>
  <si>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</si>
  <si>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</si>
  <si>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</si>
  <si>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</si>
  <si>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</si>
  <si>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</si>
  <si>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</si>
  <si>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</si>
  <si>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</si>
  <si>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</si>
  <si>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</si>
  <si>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</si>
  <si>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</si>
  <si>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</si>
  <si>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</si>
  <si>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</si>
  <si>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</si>
  <si>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</si>
  <si>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</si>
  <si>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</si>
  <si>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</si>
  <si>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</si>
  <si>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</si>
  <si>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</si>
  <si>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</si>
  <si>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</si>
  <si>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</si>
  <si>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</si>
  <si>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</si>
  <si>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</si>
  <si>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</si>
  <si>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</si>
  <si>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</si>
  <si>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</si>
  <si>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</si>
  <si>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</si>
  <si>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</si>
  <si>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</si>
  <si>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</si>
  <si>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</si>
  <si>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</si>
  <si>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</si>
  <si>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</si>
  <si>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</si>
  <si>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</si>
  <si>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</si>
  <si>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</si>
  <si>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</si>
  <si>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</si>
  <si>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</si>
  <si>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</si>
  <si>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</si>
  <si>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</si>
  <si>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</si>
  <si>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</si>
  <si>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</si>
  <si>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</si>
  <si>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</si>
  <si>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</si>
  <si>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</si>
  <si>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</si>
  <si>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</si>
  <si>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</si>
  <si>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</si>
  <si>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</si>
  <si>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</si>
  <si>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</si>
  <si>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</si>
  <si>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</si>
  <si>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</si>
  <si>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</si>
  <si>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</si>
  <si>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</si>
  <si>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</si>
  <si>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</si>
  <si>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</si>
  <si>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</si>
  <si>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</si>
  <si>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</si>
  <si>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</si>
  <si>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</si>
  <si>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</si>
  <si>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</si>
  <si>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</si>
  <si>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</si>
  <si>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</si>
  <si>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</si>
  <si>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</si>
  <si>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</si>
  <si>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</si>
  <si>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</si>
  <si>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</si>
  <si>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</si>
  <si>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</si>
  <si>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</si>
  <si>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</si>
  <si>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</si>
  <si>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</si>
  <si>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</si>
  <si>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</si>
  <si>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</si>
  <si>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</si>
  <si>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</si>
  <si>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</si>
  <si>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</si>
  <si>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</si>
  <si>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</si>
  <si>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</si>
  <si>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</si>
  <si>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</si>
  <si>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</si>
  <si>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</si>
  <si>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</si>
  <si>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</si>
  <si>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</si>
  <si>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</si>
  <si>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</si>
  <si>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</si>
  <si>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</si>
  <si>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</si>
  <si>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</si>
  <si>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</si>
  <si>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</si>
  <si>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</si>
  <si>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</si>
  <si>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</si>
  <si>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</si>
  <si>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</si>
  <si>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</si>
  <si>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</si>
  <si>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</si>
  <si>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</si>
  <si>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</si>
  <si>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</si>
  <si>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</si>
  <si>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</si>
  <si>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</si>
  <si>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</si>
  <si>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</si>
  <si>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</si>
  <si>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</si>
  <si>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</si>
  <si>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</si>
  <si>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</si>
  <si>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</si>
  <si>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</si>
  <si>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</si>
  <si>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</si>
  <si>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</si>
  <si>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</si>
  <si>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</si>
  <si>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</si>
  <si>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</si>
  <si>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</si>
  <si>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</si>
  <si>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</si>
  <si>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</si>
  <si>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</si>
  <si>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</si>
  <si>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</si>
  <si>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</si>
  <si>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</si>
  <si>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</si>
  <si>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</si>
  <si>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</si>
  <si>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</si>
  <si>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</si>
  <si>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</si>
  <si>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</si>
  <si>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</si>
  <si>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</si>
  <si>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</si>
  <si>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</si>
  <si>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</si>
  <si>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</si>
  <si>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</si>
  <si>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</si>
  <si>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</si>
  <si>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</si>
  <si>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</si>
  <si>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</si>
  <si>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</si>
  <si>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</si>
  <si>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</si>
  <si>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</si>
  <si>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</si>
  <si>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</si>
  <si>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</si>
  <si>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</si>
  <si>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</si>
  <si>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</si>
  <si>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</si>
  <si>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</si>
  <si>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</si>
  <si>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</si>
  <si>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</si>
  <si>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</si>
  <si>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</si>
  <si>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</si>
  <si>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</si>
  <si>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</si>
  <si>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</si>
  <si>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</si>
  <si>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</si>
  <si>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</si>
  <si>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</si>
  <si>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</si>
  <si>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</si>
  <si>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</si>
  <si>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</si>
  <si>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</si>
  <si>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</si>
  <si>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</si>
  <si>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</si>
  <si>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</si>
  <si>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</si>
  <si>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</si>
  <si>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</si>
  <si>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</si>
  <si>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</si>
  <si>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</si>
  <si>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</si>
  <si>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</si>
  <si>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</si>
  <si>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</si>
  <si>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</si>
  <si>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</si>
  <si>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</si>
  <si>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</si>
  <si>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</si>
  <si>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</si>
  <si>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</si>
  <si>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</si>
  <si>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</si>
  <si>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</si>
  <si>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</si>
  <si>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</si>
  <si>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</si>
  <si>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</si>
  <si>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</si>
  <si>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</si>
  <si>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</si>
  <si>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</si>
  <si>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</si>
  <si>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</si>
  <si>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</si>
  <si>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</si>
  <si>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</si>
  <si>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</si>
  <si>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</si>
  <si>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</si>
  <si>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</si>
  <si>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</si>
  <si>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</si>
  <si>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</si>
  <si>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</si>
  <si>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</si>
  <si>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</si>
  <si>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</si>
  <si>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</si>
  <si>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</si>
  <si>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</si>
  <si>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</si>
  <si>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</si>
  <si>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</si>
  <si>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</si>
  <si>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</si>
  <si>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</si>
  <si>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</si>
  <si>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</si>
  <si>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</si>
  <si>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</si>
  <si>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</si>
  <si>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</si>
  <si>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</si>
  <si>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</si>
  <si>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</si>
  <si>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</si>
  <si>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</si>
  <si>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</si>
  <si>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</si>
  <si>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</si>
  <si>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</si>
  <si>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</si>
  <si>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</si>
  <si>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</si>
  <si>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</si>
  <si>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</si>
  <si>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</si>
  <si>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</si>
  <si>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</si>
  <si>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</si>
  <si>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</si>
  <si>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</si>
  <si>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</si>
  <si>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</si>
  <si>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</si>
  <si>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</si>
  <si>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</si>
  <si>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</si>
  <si>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</si>
  <si>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</si>
  <si>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</si>
  <si>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</si>
  <si>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</si>
  <si>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</si>
  <si>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</si>
  <si>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</si>
  <si>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</si>
  <si>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</si>
  <si>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</si>
  <si>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</si>
  <si>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</si>
  <si>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</si>
  <si>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</si>
  <si>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</si>
  <si>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</si>
  <si>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</si>
  <si>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</si>
  <si>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</si>
  <si>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</si>
  <si>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</si>
  <si>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</si>
  <si>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</si>
  <si>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</si>
  <si>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</si>
  <si>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</si>
  <si>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</si>
  <si>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</si>
  <si>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</si>
  <si>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</si>
  <si>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</si>
  <si>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</si>
  <si>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</si>
  <si>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</si>
  <si>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</si>
  <si>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</si>
  <si>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</si>
  <si>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</si>
  <si>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</si>
  <si>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</si>
  <si>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</si>
  <si>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</si>
  <si>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</si>
  <si>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</si>
  <si>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</si>
  <si>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</si>
  <si>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</si>
  <si>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</si>
  <si>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</si>
  <si>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</si>
  <si>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</si>
  <si>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</si>
  <si>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</si>
  <si>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</si>
  <si>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</si>
  <si>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</si>
  <si>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</si>
  <si>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</si>
  <si>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</si>
  <si>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</si>
  <si>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</si>
  <si>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</si>
  <si>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</si>
  <si>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</si>
  <si>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</si>
  <si>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</si>
  <si>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</si>
  <si>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</si>
  <si>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</si>
  <si>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</si>
  <si>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</si>
  <si>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</si>
  <si>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</si>
  <si>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</si>
  <si>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</si>
  <si>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</si>
  <si>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</si>
  <si>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</si>
  <si>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</si>
  <si>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</si>
  <si>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</si>
  <si>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</si>
  <si>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</si>
  <si>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</si>
  <si>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</si>
  <si>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</si>
  <si>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</si>
  <si>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</si>
  <si>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</si>
  <si>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</si>
  <si>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</si>
  <si>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</si>
  <si>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</si>
  <si>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</si>
  <si>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</si>
  <si>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</si>
  <si>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</si>
  <si>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</si>
  <si>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</si>
  <si>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</si>
  <si>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</si>
  <si>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</si>
  <si>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</si>
  <si>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</si>
  <si>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</si>
  <si>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</si>
  <si>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</si>
  <si>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</si>
  <si>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</si>
  <si>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</si>
  <si>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</si>
  <si>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</si>
  <si>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</si>
  <si>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</si>
  <si>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</si>
  <si>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</si>
  <si>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</si>
  <si>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</si>
  <si>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</si>
  <si>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</si>
  <si>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</si>
  <si>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</si>
  <si>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</si>
  <si>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</si>
  <si>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</si>
  <si>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</si>
  <si>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</si>
  <si>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</si>
  <si>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</si>
  <si>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</si>
  <si>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</si>
  <si>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</si>
  <si>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</si>
  <si>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</si>
  <si>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</si>
  <si>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</si>
  <si>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</si>
  <si>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</si>
  <si>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</si>
  <si>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</si>
  <si>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</si>
  <si>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</si>
  <si>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</si>
  <si>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</si>
  <si>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</si>
  <si>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</si>
  <si>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</si>
  <si>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</si>
  <si>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</si>
  <si>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</si>
  <si>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</si>
  <si>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</si>
  <si>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</si>
  <si>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</si>
  <si>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</si>
  <si>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</si>
  <si>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</si>
  <si>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</si>
  <si>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</si>
  <si>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</si>
  <si>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</si>
  <si>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</si>
  <si>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</si>
  <si>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</si>
  <si>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</si>
  <si>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</si>
  <si>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</si>
  <si>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</si>
  <si>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</si>
  <si>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</si>
  <si>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</si>
  <si>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</si>
  <si>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</si>
  <si>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</si>
  <si>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</si>
  <si>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</si>
  <si>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</si>
  <si>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</si>
  <si>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</si>
  <si>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</si>
  <si>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</si>
  <si>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</si>
  <si>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</si>
  <si>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</si>
  <si>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</si>
  <si>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</si>
  <si>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</si>
  <si>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</si>
  <si>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</si>
  <si>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</si>
  <si>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</si>
  <si>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</si>
  <si>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</si>
  <si>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</si>
  <si>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</si>
  <si>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</si>
  <si>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</si>
  <si>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</si>
  <si>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</si>
  <si>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</si>
  <si>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</si>
  <si>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</si>
  <si>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</si>
  <si>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</si>
  <si>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</si>
  <si>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</si>
  <si>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</si>
  <si>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</si>
  <si>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</si>
  <si>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</si>
  <si>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</si>
  <si>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</si>
  <si>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</si>
  <si>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</si>
  <si>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</si>
  <si>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</si>
  <si>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</si>
  <si>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</si>
  <si>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</si>
  <si>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</si>
  <si>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</si>
  <si>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</si>
  <si>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</si>
  <si>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</si>
  <si>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</si>
  <si>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</si>
  <si>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</si>
  <si>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</si>
  <si>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</si>
  <si>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</si>
  <si>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</si>
  <si>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</si>
  <si>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</si>
  <si>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</si>
  <si>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</si>
  <si>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</si>
  <si>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</si>
  <si>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</si>
  <si>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</si>
  <si>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</si>
  <si>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</si>
  <si>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</si>
  <si>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</si>
  <si>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</si>
  <si>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</si>
  <si>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</si>
  <si>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</si>
  <si>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</si>
  <si>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</si>
  <si>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</si>
  <si>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</si>
  <si>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</si>
  <si>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</si>
  <si>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</si>
  <si>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</si>
  <si>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</si>
  <si>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</si>
  <si>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</si>
  <si>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</si>
  <si>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</si>
  <si>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</si>
  <si>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</si>
  <si>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</si>
  <si>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</si>
  <si>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</si>
  <si>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</si>
  <si>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</si>
  <si>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</si>
  <si>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</si>
  <si>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</si>
  <si>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</si>
  <si>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</si>
  <si>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</si>
  <si>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</si>
  <si>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</si>
  <si>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</si>
  <si>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</si>
  <si>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</si>
  <si>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</si>
  <si>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</si>
  <si>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</si>
  <si>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</si>
  <si>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</si>
  <si>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</si>
  <si>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</si>
  <si>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</si>
  <si>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</si>
  <si>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</si>
  <si>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</si>
  <si>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</si>
  <si>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</si>
  <si>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</si>
  <si>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</si>
  <si>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</si>
  <si>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</si>
  <si>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</si>
  <si>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</si>
  <si>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</si>
  <si>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</si>
  <si>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</si>
  <si>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</si>
  <si>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</si>
  <si>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</si>
  <si>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</si>
  <si>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</si>
  <si>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</si>
  <si>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</si>
  <si>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</si>
  <si>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</si>
  <si>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</si>
  <si>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</si>
  <si>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</si>
  <si>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</si>
  <si>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</si>
  <si>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</si>
  <si>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</si>
  <si>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</si>
  <si>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</si>
  <si>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</si>
  <si>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</si>
  <si>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</si>
  <si>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</si>
  <si>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</si>
  <si>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</si>
  <si>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</si>
  <si>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</si>
  <si>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</si>
  <si>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</si>
  <si>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</si>
  <si>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</si>
  <si>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</si>
  <si>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</si>
  <si>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</si>
  <si>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</si>
  <si>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</si>
  <si>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</si>
  <si>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</si>
  <si>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</si>
  <si>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</si>
  <si>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</si>
  <si>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</si>
  <si>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</si>
  <si>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</si>
  <si>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</si>
  <si>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</si>
  <si>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</si>
  <si>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</si>
  <si>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</si>
  <si>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</si>
  <si>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</si>
  <si>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</si>
  <si>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</si>
  <si>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</si>
  <si>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</si>
  <si>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</si>
  <si>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</si>
  <si>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</si>
  <si>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</si>
  <si>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</si>
  <si>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</si>
  <si>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</si>
  <si>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</si>
  <si>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</si>
  <si>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</si>
  <si>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</si>
  <si>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</si>
  <si>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</si>
  <si>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</si>
  <si>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</si>
  <si>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</si>
  <si>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</si>
  <si>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</si>
  <si>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</si>
  <si>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</si>
  <si>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</si>
  <si>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</si>
  <si>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</si>
  <si>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</si>
  <si>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</si>
  <si>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</si>
  <si>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</si>
  <si>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</si>
  <si>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</si>
  <si>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</si>
  <si>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</si>
  <si>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</si>
  <si>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</si>
  <si>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</si>
  <si>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</si>
  <si>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</si>
  <si>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</si>
  <si>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</si>
  <si>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</si>
  <si>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</si>
  <si>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</si>
  <si>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</si>
  <si>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</si>
  <si>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</si>
  <si>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</si>
  <si>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</si>
  <si>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</si>
  <si>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</si>
  <si>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</si>
  <si>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</si>
  <si>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</si>
  <si>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</si>
  <si>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</si>
  <si>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</si>
  <si>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</si>
  <si>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</si>
  <si>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</si>
  <si>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</si>
  <si>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</si>
  <si>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</si>
  <si>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</si>
  <si>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</si>
  <si>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</si>
  <si>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</si>
  <si>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</si>
  <si>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</si>
  <si>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</si>
  <si>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</si>
  <si>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</si>
  <si>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</si>
  <si>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</si>
  <si>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</si>
  <si>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</si>
  <si>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</si>
  <si>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</si>
  <si>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</si>
  <si>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</si>
  <si>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</si>
  <si>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</si>
  <si>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</si>
  <si>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</si>
  <si>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</si>
  <si>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</si>
  <si>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</si>
  <si>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</si>
  <si>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</si>
  <si>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</si>
  <si>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</si>
  <si>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</si>
  <si>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</si>
  <si>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</si>
  <si>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</si>
  <si>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</si>
  <si>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</si>
  <si>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</si>
  <si>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</si>
  <si>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</si>
  <si>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</si>
  <si>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</si>
  <si>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</si>
  <si>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</si>
  <si>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</si>
  <si>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</si>
  <si>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</si>
  <si>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</si>
  <si>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</si>
  <si>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</si>
  <si>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</si>
  <si>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</si>
  <si>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</si>
  <si>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</si>
  <si>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</si>
  <si>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</si>
  <si>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</si>
  <si>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</si>
  <si>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</si>
  <si>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</si>
  <si>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</si>
  <si>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</si>
  <si>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</si>
  <si>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</si>
  <si>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</si>
  <si>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</si>
  <si>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</si>
  <si>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</si>
  <si>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</si>
  <si>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</si>
  <si>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</si>
  <si>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</si>
  <si>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</si>
  <si>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</si>
  <si>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</si>
  <si>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</si>
  <si>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</si>
  <si>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</si>
  <si>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</si>
  <si>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</si>
  <si>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</si>
  <si>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</si>
  <si>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</si>
  <si>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</si>
  <si>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</si>
  <si>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</si>
  <si>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</si>
  <si>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</si>
  <si>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</si>
  <si>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</si>
  <si>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</si>
  <si>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</si>
  <si>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</si>
  <si>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</si>
  <si>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</si>
  <si>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</si>
  <si>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</si>
  <si>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</si>
  <si>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</si>
  <si>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</si>
  <si>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</si>
  <si>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</si>
  <si>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</si>
  <si>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</si>
  <si>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</si>
  <si>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</si>
  <si>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</si>
  <si>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</si>
  <si>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</si>
  <si>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</si>
  <si>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</si>
  <si>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</si>
  <si>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</si>
  <si>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</si>
  <si>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</si>
  <si>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</si>
  <si>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</si>
  <si>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</si>
  <si>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</si>
  <si>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</si>
  <si>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</si>
  <si>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</si>
  <si>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</si>
  <si>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</si>
  <si>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</si>
  <si>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</si>
  <si>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</si>
  <si>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</si>
  <si>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</si>
  <si>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</si>
  <si>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</si>
  <si>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</si>
  <si>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</si>
  <si>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</si>
  <si>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</si>
  <si>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</si>
  <si>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</si>
  <si>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</si>
  <si>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</si>
  <si>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</si>
  <si>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</si>
  <si>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</si>
  <si>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</si>
  <si>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</si>
  <si>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</si>
  <si>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</si>
  <si>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</si>
  <si>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</si>
  <si>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</si>
  <si>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</si>
  <si>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</si>
  <si>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</si>
  <si>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</si>
  <si>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</si>
  <si>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</si>
  <si>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</si>
  <si>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</si>
  <si>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</si>
  <si>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</si>
  <si>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</si>
  <si>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</si>
  <si>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</si>
  <si>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</si>
  <si>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</si>
  <si>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</si>
  <si>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</si>
  <si>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</si>
  <si>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</si>
  <si>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</si>
  <si>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</si>
  <si>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</si>
  <si>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</si>
  <si>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</si>
  <si>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</si>
  <si>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</si>
  <si>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</si>
  <si>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</si>
  <si>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</si>
  <si>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</si>
  <si>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</si>
  <si>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</si>
  <si>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</si>
  <si>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</si>
  <si>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</si>
  <si>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</si>
  <si>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</si>
  <si>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</si>
  <si>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</si>
  <si>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</si>
  <si>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</si>
  <si>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</si>
  <si>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</si>
  <si>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</si>
  <si>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</si>
  <si>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</si>
  <si>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</si>
  <si>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</si>
  <si>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</si>
  <si>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</si>
  <si>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</si>
  <si>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</si>
  <si>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</si>
  <si>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</si>
  <si>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</si>
  <si>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</si>
  <si>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</si>
  <si>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</si>
  <si>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</si>
  <si>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</si>
  <si>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</si>
  <si>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</si>
  <si>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</si>
  <si>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</si>
  <si>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</si>
  <si>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</si>
  <si>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</si>
  <si>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</si>
  <si>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</si>
  <si>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</si>
  <si>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</si>
  <si>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</si>
  <si>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</si>
  <si>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</si>
  <si>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</si>
  <si>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</si>
  <si>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</si>
  <si>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</si>
  <si>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</si>
  <si>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</si>
  <si>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</si>
  <si>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</si>
  <si>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</si>
  <si>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</si>
  <si>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</si>
  <si>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</si>
  <si>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</si>
  <si>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</si>
  <si>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</si>
  <si>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</si>
  <si>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</si>
  <si>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</si>
  <si>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</si>
  <si>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</si>
  <si>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</si>
  <si>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</si>
  <si>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</si>
  <si>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</si>
  <si>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</si>
  <si>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</si>
  <si>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</si>
  <si>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</si>
  <si>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</si>
  <si>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</si>
  <si>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</si>
  <si>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</si>
  <si>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</si>
  <si>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</si>
  <si>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</si>
  <si>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</si>
  <si>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</si>
  <si>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</si>
  <si>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</si>
  <si>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</si>
  <si>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</si>
  <si>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</si>
  <si>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</si>
  <si>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</si>
  <si>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</si>
  <si>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</si>
  <si>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</si>
  <si>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</si>
  <si>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</si>
  <si>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</si>
  <si>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</si>
  <si>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</si>
  <si>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</si>
  <si>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</si>
  <si>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</si>
  <si>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</si>
  <si>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</si>
  <si>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</si>
  <si>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</si>
  <si>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</si>
  <si>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</si>
  <si>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</si>
  <si>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</si>
  <si>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</si>
  <si>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</si>
  <si>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</si>
  <si>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</si>
  <si>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</si>
  <si>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</si>
  <si>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</si>
  <si>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</si>
  <si>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</si>
  <si>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</si>
  <si>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</si>
  <si>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</si>
  <si>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</si>
  <si>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</si>
  <si>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</si>
  <si>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</si>
  <si>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</si>
  <si>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</si>
  <si>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</si>
  <si>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</si>
  <si>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</si>
  <si>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</si>
  <si>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</si>
  <si>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</si>
  <si>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</si>
  <si>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</si>
  <si>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</si>
  <si>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</si>
  <si>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</si>
  <si>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</si>
  <si>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</si>
  <si>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</si>
  <si>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</si>
  <si>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</si>
  <si>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</si>
  <si>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</si>
  <si>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</si>
  <si>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</si>
  <si>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</si>
  <si>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</si>
  <si>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</si>
  <si>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</si>
  <si>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</si>
  <si>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</si>
  <si>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</si>
  <si>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</si>
  <si>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</si>
  <si>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</si>
  <si>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</si>
  <si>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</si>
  <si>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</si>
  <si>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</si>
  <si>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</si>
  <si>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</si>
  <si>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</si>
  <si>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</si>
  <si>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</si>
  <si>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</si>
  <si>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</si>
  <si>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</si>
  <si>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</si>
  <si>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</si>
  <si>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</si>
  <si>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</si>
  <si>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</si>
  <si>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</si>
  <si>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</si>
  <si>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</si>
  <si>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</si>
  <si>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</si>
  <si>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</si>
  <si>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</si>
  <si>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</si>
  <si>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</si>
  <si>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</si>
  <si>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</si>
  <si>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</si>
  <si>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</si>
  <si>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</si>
  <si>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</si>
  <si>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</si>
  <si>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</si>
  <si>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</si>
  <si>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</si>
  <si>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</si>
  <si>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</si>
  <si>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</si>
  <si>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</si>
  <si>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</si>
  <si>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</si>
  <si>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</si>
  <si>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</si>
  <si>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</si>
  <si>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</si>
  <si>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</si>
  <si>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</si>
  <si>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</si>
  <si>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</si>
  <si>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</si>
  <si>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</si>
  <si>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</si>
  <si>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</si>
  <si>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</si>
  <si>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</si>
  <si>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</si>
  <si>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</si>
  <si>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</si>
  <si>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</si>
  <si>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</si>
  <si>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</si>
  <si>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</si>
  <si>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</si>
  <si>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</si>
  <si>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</si>
  <si>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</si>
  <si>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</si>
  <si>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</si>
  <si>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</si>
  <si>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</si>
  <si>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</si>
  <si>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</si>
  <si>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</si>
  <si>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</si>
  <si>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</si>
  <si>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</si>
  <si>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</si>
  <si>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</si>
  <si>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</si>
  <si>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</si>
  <si>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</si>
  <si>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</si>
  <si>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</si>
  <si>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</si>
  <si>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</si>
  <si>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</si>
  <si>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</si>
  <si>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</si>
  <si>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</si>
  <si>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</si>
  <si>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</si>
  <si>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</si>
  <si>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</si>
  <si>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</si>
  <si>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</si>
  <si>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</si>
  <si>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</si>
  <si>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</si>
  <si>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</si>
  <si>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</si>
  <si>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</si>
  <si>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</si>
  <si>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</si>
  <si>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</si>
  <si>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</si>
  <si>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</si>
  <si>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</si>
  <si>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</si>
  <si>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</si>
  <si>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</si>
  <si>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</si>
  <si>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</si>
  <si>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</si>
  <si>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</si>
  <si>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</si>
  <si>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</si>
  <si>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</si>
  <si>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</si>
  <si>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</si>
  <si>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</si>
  <si>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</si>
  <si>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</si>
  <si>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</si>
  <si>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</si>
  <si>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</si>
  <si>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</si>
  <si>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</si>
  <si>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</si>
  <si>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</si>
  <si>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</si>
  <si>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</si>
  <si>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</si>
  <si>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</si>
  <si>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</si>
  <si>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</si>
  <si>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</si>
  <si>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</si>
  <si>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</si>
  <si>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</si>
  <si>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</si>
  <si>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</si>
  <si>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</si>
  <si>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</si>
  <si>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</si>
  <si>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</si>
  <si>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</si>
  <si>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</si>
  <si>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</si>
  <si>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</si>
  <si>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</si>
  <si>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</si>
  <si>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</si>
  <si>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</si>
  <si>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</si>
  <si>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</si>
  <si>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</si>
  <si>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</si>
  <si>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</si>
  <si>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</si>
  <si>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</si>
  <si>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</si>
  <si>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</si>
  <si>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</si>
  <si>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</si>
  <si>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</si>
  <si>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</si>
  <si>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</si>
  <si>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</si>
  <si>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</si>
  <si>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</si>
  <si>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</si>
  <si>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</si>
  <si>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</si>
  <si>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</si>
  <si>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</si>
  <si>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</si>
  <si>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</si>
  <si>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</si>
  <si>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</si>
  <si>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</si>
  <si>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</si>
  <si>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</si>
  <si>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</si>
  <si>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</si>
  <si>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</si>
  <si>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</si>
  <si>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</si>
  <si>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</si>
  <si>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</si>
  <si>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</si>
  <si>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</si>
  <si>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</si>
  <si>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</si>
  <si>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</si>
  <si>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</si>
  <si>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</si>
  <si>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</si>
  <si>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</si>
  <si>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</si>
  <si>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</si>
  <si>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</si>
  <si>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</si>
  <si>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</si>
  <si>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</si>
  <si>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</si>
  <si>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</si>
  <si>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</si>
  <si>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</si>
  <si>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</si>
  <si>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</si>
  <si>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</si>
  <si>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</si>
  <si>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</si>
  <si>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</si>
  <si>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</si>
  <si>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</si>
  <si>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</si>
  <si>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</si>
  <si>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</si>
  <si>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</si>
  <si>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</si>
  <si>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</si>
  <si>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</si>
  <si>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</si>
  <si>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</si>
  <si>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</si>
  <si>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</si>
  <si>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</si>
  <si>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</si>
  <si>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</si>
  <si>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</si>
  <si>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</si>
  <si>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</si>
  <si>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</si>
  <si>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</si>
  <si>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</si>
  <si>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</si>
  <si>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</si>
  <si>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</si>
  <si>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</si>
  <si>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</si>
  <si>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</si>
  <si>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</si>
  <si>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</si>
  <si>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</si>
  <si>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</si>
  <si>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</si>
  <si>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</si>
  <si>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</si>
  <si>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</si>
  <si>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</si>
  <si>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</si>
  <si>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</si>
  <si>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</si>
  <si>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</si>
  <si>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</si>
  <si>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</si>
  <si>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</si>
  <si>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</si>
  <si>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</si>
  <si>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</si>
  <si>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</si>
  <si>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</si>
  <si>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</si>
  <si>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</si>
  <si>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</si>
  <si>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</si>
  <si>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</si>
  <si>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</si>
  <si>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</si>
  <si>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</si>
  <si>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</si>
  <si>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</si>
  <si>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</si>
  <si>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</si>
  <si>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</si>
  <si>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</si>
  <si>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</si>
  <si>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</si>
  <si>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</si>
  <si>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</si>
  <si>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</si>
  <si>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</si>
  <si>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</si>
  <si>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</si>
  <si>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</si>
  <si>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</si>
  <si>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</si>
  <si>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</si>
  <si>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</si>
  <si>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</si>
  <si>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</si>
  <si>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</si>
  <si>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</si>
  <si>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</si>
  <si>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</si>
  <si>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</si>
  <si>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</si>
  <si>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</si>
  <si>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</si>
  <si>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</si>
  <si>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</si>
  <si>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</si>
  <si>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</si>
  <si>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</si>
  <si>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</si>
  <si>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</si>
  <si>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</si>
  <si>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</si>
  <si>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</si>
  <si>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</si>
  <si>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</si>
  <si>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</si>
  <si>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</si>
  <si>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</si>
  <si>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</si>
  <si>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</si>
  <si>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</si>
  <si>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</si>
  <si>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</si>
  <si>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</si>
  <si>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</si>
  <si>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</si>
  <si>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</si>
  <si>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</si>
  <si>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</si>
  <si>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</si>
  <si>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</si>
  <si>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</si>
  <si>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</si>
  <si>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</si>
  <si>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</si>
  <si>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</si>
  <si>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</si>
  <si>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</si>
  <si>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</si>
  <si>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</si>
  <si>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</si>
  <si>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</si>
  <si>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</si>
  <si>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</si>
  <si>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</si>
  <si>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</si>
  <si>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</si>
  <si>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</si>
  <si>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</si>
  <si>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</si>
  <si>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</si>
  <si>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</si>
  <si>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</si>
  <si>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</si>
  <si>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</si>
  <si>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</si>
  <si>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</si>
  <si>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</si>
  <si>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</si>
  <si>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</si>
  <si>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</si>
  <si>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</si>
  <si>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</si>
  <si>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</si>
  <si>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</si>
  <si>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</si>
  <si>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</si>
  <si>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</si>
  <si>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</si>
  <si>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</si>
  <si>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</si>
  <si>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</si>
  <si>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</si>
  <si>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</si>
  <si>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</si>
  <si>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</si>
  <si>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</si>
  <si>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</si>
  <si>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</si>
  <si>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</si>
  <si>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</si>
  <si>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</si>
  <si>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</si>
  <si>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</si>
  <si>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</si>
  <si>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</si>
  <si>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</si>
  <si>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</si>
  <si>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</si>
  <si>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</si>
  <si>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</si>
  <si>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</si>
  <si>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</si>
  <si>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</si>
  <si>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</si>
  <si>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</si>
  <si>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</si>
  <si>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</si>
  <si>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</si>
  <si>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</si>
  <si>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</si>
  <si>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</si>
  <si>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</si>
  <si>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</si>
  <si>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</si>
  <si>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</si>
  <si>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</si>
  <si>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</si>
  <si>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</si>
  <si>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</si>
  <si>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</si>
  <si>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</si>
  <si>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</si>
  <si>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</si>
  <si>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</si>
  <si>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</si>
  <si>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</si>
  <si>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</si>
  <si>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</si>
  <si>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</si>
  <si>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</si>
  <si>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</si>
  <si>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</si>
  <si>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</si>
  <si>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</si>
  <si>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</si>
  <si>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</si>
  <si>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</si>
  <si>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</si>
  <si>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</si>
  <si>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</si>
  <si>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</si>
  <si>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</si>
  <si>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</si>
  <si>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</si>
  <si>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</si>
  <si>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</si>
  <si>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</si>
  <si>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</si>
  <si>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</si>
  <si>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</si>
  <si>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</si>
  <si>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</si>
  <si>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</si>
  <si>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</si>
  <si>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</si>
  <si>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</si>
  <si>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</si>
  <si>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</si>
  <si>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</si>
  <si>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</si>
  <si>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</si>
  <si>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</si>
  <si>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</si>
  <si>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</si>
  <si>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</si>
  <si>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</si>
  <si>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</si>
  <si>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</si>
  <si>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</si>
  <si>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</si>
  <si>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</si>
  <si>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</si>
  <si>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</si>
  <si>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</si>
  <si>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</si>
  <si>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</si>
  <si>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</si>
  <si>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</si>
  <si>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</si>
  <si>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</si>
  <si>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</si>
  <si>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</si>
  <si>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</si>
  <si>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</si>
  <si>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</si>
  <si>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</si>
  <si>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</si>
  <si>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</si>
  <si>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</si>
  <si>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</si>
  <si>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</si>
  <si>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</si>
  <si>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</si>
  <si>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</si>
  <si>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</si>
  <si>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</si>
  <si>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</si>
  <si>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</si>
  <si>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</si>
  <si>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</si>
  <si>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</si>
  <si>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</si>
  <si>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</si>
  <si>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</si>
  <si>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</si>
  <si>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</si>
  <si>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</si>
  <si>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</si>
  <si>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</si>
  <si>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</si>
  <si>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</si>
  <si>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</si>
  <si>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</si>
  <si>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</si>
  <si>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</si>
  <si>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</si>
  <si>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</si>
  <si>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</si>
  <si>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</si>
  <si>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</si>
  <si>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</si>
  <si>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</si>
  <si>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</si>
  <si>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</si>
  <si>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</si>
  <si>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</si>
  <si>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</si>
  <si>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</si>
  <si>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</si>
  <si>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</si>
  <si>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</si>
  <si>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</si>
  <si>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</si>
  <si>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</si>
  <si>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</si>
  <si>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</si>
  <si>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</si>
  <si>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</si>
  <si>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</si>
  <si>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</si>
  <si>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</si>
  <si>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</si>
  <si>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</si>
  <si>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</si>
  <si>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</si>
  <si>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</si>
  <si>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</si>
  <si>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</si>
  <si>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</si>
  <si>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</si>
  <si>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</si>
  <si>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</si>
  <si>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</si>
  <si>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</si>
  <si>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</si>
  <si>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</si>
  <si>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</si>
  <si>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</si>
  <si>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</si>
  <si>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</si>
  <si>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</si>
  <si>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</si>
  <si>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</si>
  <si>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</si>
  <si>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</si>
  <si>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</si>
  <si>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</si>
  <si>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</si>
  <si>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</si>
  <si>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</si>
  <si>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</si>
  <si>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</si>
  <si>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</si>
  <si>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</si>
  <si>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</si>
  <si>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</si>
  <si>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</si>
  <si>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</si>
  <si>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</si>
  <si>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</si>
  <si>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</si>
  <si>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</si>
  <si>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</si>
  <si>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</si>
  <si>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</si>
  <si>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</si>
  <si>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</si>
  <si>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</si>
  <si>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</si>
  <si>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</si>
  <si>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</si>
  <si>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</si>
  <si>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</si>
  <si>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</si>
  <si>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</si>
  <si>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</si>
  <si>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</si>
  <si>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</si>
  <si>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</si>
  <si>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</si>
  <si>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</si>
  <si>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</si>
  <si>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</si>
  <si>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</si>
  <si>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</si>
  <si>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</si>
  <si>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</si>
  <si>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</si>
  <si>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</si>
  <si>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</si>
  <si>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</si>
  <si>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</si>
  <si>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</si>
  <si>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</si>
  <si>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</si>
  <si>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</si>
  <si>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</si>
  <si>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</si>
  <si>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</si>
  <si>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</si>
  <si>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</si>
  <si>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</si>
  <si>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</si>
  <si>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</si>
  <si>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</si>
  <si>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</si>
  <si>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</si>
  <si>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</si>
  <si>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</si>
  <si>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</si>
  <si>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</si>
  <si>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</si>
  <si>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</si>
  <si>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</si>
  <si>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</si>
  <si>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</si>
  <si>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</si>
  <si>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</si>
  <si>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</si>
  <si>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</si>
  <si>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</si>
  <si>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</si>
  <si>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</si>
  <si>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</si>
  <si>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</si>
  <si>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</si>
  <si>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</si>
  <si>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</si>
  <si>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</si>
  <si>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</si>
  <si>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</si>
  <si>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</si>
  <si>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</si>
  <si>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</si>
  <si>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</si>
  <si>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</si>
  <si>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</si>
  <si>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</si>
  <si>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</si>
  <si>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</si>
  <si>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</si>
  <si>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</si>
  <si>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</si>
  <si>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</si>
  <si>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</si>
  <si>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</si>
  <si>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</si>
  <si>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</si>
  <si>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</si>
  <si>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</si>
  <si>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</si>
  <si>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</si>
  <si>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</si>
  <si>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</si>
  <si>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</si>
  <si>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</si>
  <si>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</si>
  <si>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</si>
  <si>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</si>
  <si>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</si>
  <si>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</si>
  <si>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</si>
  <si>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</si>
  <si>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</si>
  <si>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</si>
  <si>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</si>
  <si>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</si>
  <si>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</si>
  <si>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</si>
  <si>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</si>
  <si>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</si>
  <si>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</si>
  <si>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</si>
  <si>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</si>
  <si>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</si>
  <si>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</si>
  <si>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</si>
  <si>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</si>
  <si>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</si>
  <si>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</si>
  <si>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</si>
  <si>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</si>
  <si>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</si>
  <si>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</si>
  <si>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</si>
  <si>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</si>
  <si>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</si>
  <si>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</si>
  <si>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</si>
  <si>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</si>
  <si>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</si>
  <si>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</si>
  <si>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</si>
  <si>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</si>
  <si>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</si>
  <si>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</si>
  <si>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</si>
  <si>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</si>
  <si>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</si>
  <si>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</si>
  <si>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</si>
  <si>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</si>
  <si>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</si>
  <si>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</si>
  <si>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</si>
  <si>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</si>
  <si>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</si>
  <si>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</si>
  <si>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</si>
  <si>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</si>
  <si>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</si>
  <si>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</si>
  <si>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</si>
  <si>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</si>
  <si>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</si>
  <si>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</si>
  <si>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</si>
  <si>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</si>
  <si>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</si>
  <si>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</si>
  <si>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</si>
  <si>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</si>
  <si>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</si>
  <si>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</si>
  <si>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</si>
  <si>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</si>
  <si>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</si>
  <si>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</si>
  <si>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</si>
  <si>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</si>
  <si>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</si>
  <si>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</si>
  <si>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</si>
  <si>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</si>
  <si>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</si>
  <si>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</si>
  <si>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</si>
  <si>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</si>
  <si>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</si>
  <si>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</si>
  <si>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</si>
  <si>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</si>
  <si>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</si>
  <si>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</si>
  <si>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</si>
  <si>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</si>
  <si>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</si>
  <si>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</si>
  <si>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</si>
  <si>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</si>
  <si>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</si>
  <si>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</si>
  <si>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</si>
  <si>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</si>
  <si>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</si>
  <si>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</si>
  <si>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</si>
  <si>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</si>
  <si>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</si>
  <si>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</si>
  <si>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</si>
  <si>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</si>
  <si>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</si>
  <si>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</si>
  <si>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</si>
  <si>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</si>
  <si>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</si>
  <si>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</si>
  <si>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</si>
  <si>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</si>
  <si>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</si>
  <si>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</si>
  <si>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</si>
  <si>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</si>
  <si>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</si>
  <si>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</si>
  <si>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</si>
  <si>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</si>
  <si>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</si>
  <si>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</si>
  <si>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</si>
  <si>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</si>
  <si>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</si>
  <si>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</si>
  <si>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</si>
  <si>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</si>
  <si>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</si>
  <si>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</si>
  <si>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</si>
  <si>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</si>
  <si>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</si>
  <si>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</si>
  <si>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</si>
  <si>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</si>
  <si>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</si>
  <si>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</si>
  <si>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</si>
  <si>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</si>
  <si>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</si>
  <si>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</si>
  <si>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</si>
  <si>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</si>
  <si>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</si>
  <si>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</si>
  <si>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</si>
  <si>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</si>
  <si>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</si>
  <si>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</si>
  <si>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</si>
  <si>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</si>
  <si>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</si>
  <si>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</si>
  <si>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</si>
  <si>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</si>
  <si>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</si>
  <si>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</si>
  <si>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</si>
  <si>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</si>
  <si>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</si>
  <si>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</si>
  <si>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</si>
  <si>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</si>
  <si>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</si>
  <si>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</si>
  <si>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</si>
  <si>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</si>
  <si>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</si>
  <si>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</si>
  <si>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</si>
  <si>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</si>
  <si>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</si>
  <si>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</si>
  <si>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</si>
  <si>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</si>
  <si>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</si>
  <si>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</si>
  <si>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</si>
  <si>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</si>
  <si>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</si>
  <si>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</si>
  <si>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</si>
  <si>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</si>
  <si>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</si>
  <si>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</si>
  <si>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</si>
  <si>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</si>
  <si>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</si>
  <si>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</si>
  <si>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</si>
  <si>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</si>
  <si>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</si>
  <si>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</si>
  <si>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</si>
  <si>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</si>
  <si>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</si>
  <si>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</si>
  <si>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</si>
  <si>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</si>
  <si>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</si>
  <si>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</si>
  <si>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</si>
  <si>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</si>
  <si>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</si>
  <si>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</si>
  <si>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</si>
  <si>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</si>
  <si>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</si>
  <si>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</si>
  <si>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</si>
  <si>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</si>
  <si>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</si>
  <si>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</si>
  <si>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</si>
  <si>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</si>
  <si>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</si>
  <si>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</si>
  <si>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</si>
  <si>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</si>
  <si>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</si>
  <si>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</si>
  <si>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</si>
  <si>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</si>
  <si>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</si>
  <si>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</si>
  <si>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</si>
  <si>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</si>
  <si>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</si>
  <si>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</si>
  <si>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</si>
  <si>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</si>
  <si>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</si>
  <si>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</si>
  <si>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</si>
  <si>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</si>
  <si>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</si>
  <si>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</si>
  <si>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</si>
  <si>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</si>
  <si>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</si>
  <si>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</si>
  <si>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</si>
  <si>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</si>
  <si>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</si>
  <si>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</si>
  <si>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</si>
  <si>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</si>
  <si>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</si>
  <si>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</si>
  <si>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</si>
  <si>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</si>
  <si>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</si>
  <si>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</si>
  <si>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</si>
  <si>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</si>
  <si>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</si>
  <si>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</si>
  <si>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</si>
  <si>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</si>
  <si>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</si>
  <si>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</si>
  <si>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</si>
  <si>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</si>
  <si>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</si>
  <si>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</si>
  <si>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</si>
  <si>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</si>
  <si>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</si>
  <si>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</si>
  <si>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</si>
  <si>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</si>
  <si>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</si>
  <si>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</si>
  <si>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</si>
  <si>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</si>
  <si>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</si>
  <si>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</si>
  <si>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</si>
  <si>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</si>
  <si>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</si>
  <si>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</si>
  <si>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</si>
  <si>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</si>
  <si>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</si>
  <si>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</si>
  <si>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</si>
  <si>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</si>
  <si>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</si>
  <si>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</si>
  <si>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</si>
  <si>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</si>
  <si>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</si>
  <si>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</si>
  <si>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</si>
  <si>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</si>
  <si>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</si>
  <si>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</si>
  <si>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</si>
  <si>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</si>
  <si>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</si>
  <si>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</si>
  <si>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</si>
  <si>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</si>
  <si>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</si>
  <si>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</si>
  <si>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</si>
  <si>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</si>
  <si>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</si>
  <si>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</si>
  <si>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</si>
  <si>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</si>
  <si>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</si>
  <si>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</si>
  <si>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</si>
  <si>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</si>
  <si>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</si>
  <si>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</si>
  <si>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</si>
  <si>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</si>
  <si>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</si>
  <si>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</si>
  <si>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</si>
  <si>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</si>
  <si>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</si>
  <si>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</si>
  <si>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</si>
  <si>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</si>
  <si>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</si>
  <si>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</si>
  <si>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</si>
  <si>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</si>
  <si>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</si>
  <si>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</si>
  <si>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</si>
  <si>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</si>
  <si>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</si>
  <si>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</si>
  <si>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</si>
  <si>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</si>
  <si>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</si>
  <si>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</si>
  <si>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</si>
  <si>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</si>
  <si>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</si>
  <si>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</si>
  <si>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</si>
  <si>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</si>
  <si>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</si>
  <si>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</si>
  <si>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</si>
  <si>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</si>
  <si>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</si>
  <si>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</si>
  <si>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</si>
  <si>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</si>
  <si>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</si>
  <si>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</si>
  <si>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</si>
  <si>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</si>
  <si>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</si>
  <si>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</si>
  <si>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</si>
  <si>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</si>
  <si>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</si>
  <si>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</si>
  <si>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</si>
  <si>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</si>
  <si>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</si>
  <si>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</si>
  <si>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</si>
  <si>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</si>
  <si>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</si>
  <si>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</si>
  <si>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</si>
  <si>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</si>
  <si>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</si>
  <si>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</si>
  <si>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</si>
  <si>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</si>
  <si>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</si>
  <si>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</si>
  <si>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</si>
  <si>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</si>
  <si>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</si>
  <si>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</si>
  <si>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</si>
  <si>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</si>
  <si>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</si>
  <si>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</si>
  <si>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</si>
  <si>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</si>
  <si>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</si>
  <si>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</si>
  <si>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</si>
  <si>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</si>
  <si>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</si>
  <si>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</si>
  <si>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</si>
  <si>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</si>
  <si>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</si>
  <si>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</si>
  <si>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</si>
  <si>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</si>
  <si>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</si>
  <si>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</si>
  <si>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</si>
  <si>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</si>
  <si>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</si>
  <si>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</si>
  <si>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</si>
  <si>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</si>
  <si>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</si>
  <si>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</si>
  <si>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</si>
  <si>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</si>
  <si>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</si>
  <si>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</si>
  <si>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</si>
  <si>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</si>
  <si>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</si>
  <si>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</si>
  <si>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</si>
  <si>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</si>
  <si>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</si>
  <si>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</si>
  <si>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</si>
  <si>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</si>
  <si>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</si>
  <si>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</si>
  <si>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</si>
  <si>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</si>
  <si>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</si>
  <si>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</si>
  <si>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</si>
  <si>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</si>
  <si>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</si>
  <si>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</si>
  <si>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</si>
  <si>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</si>
  <si>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</si>
  <si>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</si>
  <si>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</si>
  <si>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</si>
  <si>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</si>
  <si>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</si>
  <si>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</si>
  <si>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</si>
  <si>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</si>
  <si>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</si>
  <si>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</si>
  <si>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</si>
  <si>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</si>
  <si>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</si>
  <si>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</si>
  <si>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</si>
  <si>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</si>
  <si>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</si>
  <si>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</si>
  <si>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</si>
  <si>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</si>
  <si>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</si>
  <si>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</si>
  <si>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</si>
  <si>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</si>
  <si>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</si>
  <si>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</si>
  <si>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</si>
  <si>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</si>
  <si>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</si>
  <si>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</si>
  <si>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</si>
  <si>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</si>
  <si>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</si>
  <si>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</si>
  <si>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</si>
  <si>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</si>
  <si>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</si>
  <si>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</si>
  <si>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</si>
  <si>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</si>
  <si>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</si>
  <si>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</si>
  <si>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</si>
  <si>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</si>
  <si>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</si>
  <si>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</si>
  <si>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</si>
  <si>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</si>
  <si>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</si>
  <si>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</si>
  <si>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</si>
  <si>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</si>
  <si>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</si>
  <si>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</si>
  <si>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</si>
  <si>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</si>
  <si>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</si>
  <si>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</si>
  <si>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</si>
  <si>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</si>
  <si>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</si>
  <si>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</si>
  <si>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</si>
  <si>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</si>
  <si>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</si>
  <si>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</si>
  <si>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</si>
  <si>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</si>
  <si>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</si>
  <si>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</si>
  <si>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</si>
  <si>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</si>
  <si>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</si>
  <si>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</si>
  <si>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</si>
  <si>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</si>
  <si>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</si>
  <si>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</si>
  <si>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</si>
  <si>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</si>
  <si>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</si>
  <si>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</si>
  <si>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</si>
  <si>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</si>
  <si>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</si>
  <si>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</si>
  <si>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</si>
  <si>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</si>
  <si>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</si>
  <si>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</si>
  <si>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</si>
  <si>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</si>
  <si>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</si>
  <si>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</si>
  <si>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</si>
  <si>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</si>
  <si>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</si>
  <si>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</si>
  <si>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</si>
  <si>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</si>
  <si>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</si>
  <si>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</si>
  <si>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</si>
  <si>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</si>
  <si>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</si>
  <si>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</si>
  <si>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</si>
  <si>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</si>
  <si>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</si>
  <si>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</si>
  <si>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</si>
  <si>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</si>
  <si>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</si>
  <si>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</si>
  <si>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</si>
  <si>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</si>
  <si>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</si>
  <si>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</si>
  <si>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</si>
  <si>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</si>
  <si>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</si>
  <si>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</si>
  <si>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</si>
  <si>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</si>
  <si>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</si>
  <si>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</si>
  <si>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</si>
  <si>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</si>
  <si>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</si>
  <si>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</si>
  <si>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</si>
  <si>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</si>
  <si>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</si>
  <si>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</si>
  <si>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</si>
  <si>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</si>
  <si>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</si>
  <si>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</si>
  <si>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</si>
  <si>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</si>
  <si>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</si>
  <si>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</si>
  <si>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</si>
  <si>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</si>
  <si>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</si>
  <si>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</si>
  <si>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</si>
  <si>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</si>
  <si>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</si>
  <si>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</si>
  <si>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</si>
  <si>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</si>
  <si>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</si>
  <si>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</si>
  <si>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</si>
  <si>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</si>
  <si>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</si>
  <si>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</si>
  <si>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</si>
  <si>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</si>
  <si>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</si>
  <si>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</si>
  <si>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</si>
  <si>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</si>
  <si>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</si>
  <si>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</si>
  <si>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</si>
  <si>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</si>
  <si>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</si>
  <si>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</si>
  <si>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</si>
  <si>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</si>
  <si>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</si>
  <si>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</si>
  <si>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</si>
  <si>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</si>
  <si>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</si>
  <si>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</si>
  <si>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</si>
  <si>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</si>
  <si>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</si>
  <si>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</si>
  <si>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</si>
  <si>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</si>
  <si>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</si>
  <si>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</si>
  <si>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</si>
  <si>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</si>
  <si>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</si>
  <si>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</si>
  <si>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</si>
  <si>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</si>
  <si>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</si>
  <si>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</si>
  <si>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</si>
  <si>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</si>
  <si>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</si>
  <si>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</si>
  <si>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</si>
  <si>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</si>
  <si>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</si>
  <si>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</si>
  <si>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</si>
  <si>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</si>
  <si>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</si>
  <si>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</si>
  <si>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</si>
  <si>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</si>
  <si>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</si>
  <si>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</si>
  <si>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</si>
  <si>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</si>
  <si>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</si>
  <si>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</si>
  <si>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</si>
  <si>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</si>
  <si>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</si>
  <si>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</si>
  <si>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</si>
  <si>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</si>
  <si>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</si>
  <si>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</si>
  <si>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</si>
  <si>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</si>
  <si>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</si>
  <si>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</si>
  <si>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</si>
  <si>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</si>
  <si>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</si>
  <si>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</si>
  <si>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</si>
  <si>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</si>
  <si>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</si>
  <si>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</si>
  <si>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</si>
  <si>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</si>
  <si>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</si>
  <si>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</si>
  <si>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</si>
  <si>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</si>
  <si>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</si>
  <si>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</si>
  <si>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</si>
  <si>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</si>
  <si>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</si>
  <si>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</si>
  <si>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</si>
  <si>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</si>
  <si>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</si>
  <si>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</si>
  <si>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</si>
  <si>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</si>
  <si>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</si>
  <si>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</si>
  <si>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</si>
  <si>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</si>
  <si>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</si>
  <si>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</si>
  <si>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</si>
  <si>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</si>
  <si>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</si>
  <si>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</si>
  <si>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</si>
  <si>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</si>
  <si>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</si>
  <si>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</si>
  <si>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</si>
  <si>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</si>
  <si>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</si>
  <si>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</si>
  <si>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</si>
  <si>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</si>
  <si>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</si>
  <si>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</si>
  <si>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</si>
  <si>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</si>
  <si>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</si>
  <si>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</si>
  <si>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</si>
  <si>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</si>
  <si>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</si>
  <si>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</si>
  <si>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</si>
  <si>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</si>
  <si>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</si>
  <si>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</si>
  <si>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</si>
  <si>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</si>
  <si>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</si>
  <si>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</si>
  <si>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</si>
  <si>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</si>
  <si>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</si>
  <si>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</si>
  <si>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</si>
  <si>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</si>
  <si>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</si>
  <si>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</si>
  <si>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</si>
  <si>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</si>
  <si>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</si>
  <si>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</si>
  <si>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</si>
  <si>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</si>
  <si>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</si>
  <si>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</si>
  <si>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</si>
  <si>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</si>
  <si>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</si>
  <si>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</si>
  <si>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</si>
  <si>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</si>
  <si>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</si>
  <si>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</si>
  <si>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</si>
  <si>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</si>
  <si>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</si>
  <si>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</si>
  <si>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</si>
  <si>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</si>
  <si>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</si>
  <si>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</si>
  <si>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</si>
  <si>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</si>
  <si>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</si>
  <si>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</si>
  <si>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</si>
  <si>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</si>
  <si>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</si>
  <si>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</si>
  <si>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</si>
  <si>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</si>
  <si>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</si>
  <si>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</si>
  <si>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</si>
  <si>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</si>
  <si>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</si>
  <si>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</si>
  <si>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</si>
  <si>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</si>
  <si>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</si>
  <si>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</si>
  <si>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</si>
  <si>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</si>
  <si>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</si>
  <si>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</si>
  <si>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</si>
  <si>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</si>
  <si>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</si>
  <si>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</si>
  <si>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</si>
  <si>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</si>
  <si>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</si>
  <si>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</si>
  <si>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</si>
  <si>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</si>
  <si>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</si>
  <si>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</si>
  <si>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</si>
  <si>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</si>
  <si>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</si>
  <si>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</si>
  <si>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</si>
  <si>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</si>
  <si>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</si>
  <si>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</si>
  <si>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</si>
  <si>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</si>
  <si>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</si>
  <si>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</si>
  <si>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</si>
  <si>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</si>
  <si>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</si>
  <si>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</si>
  <si>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</si>
  <si>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</si>
  <si>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</si>
  <si>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</si>
  <si>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</si>
  <si>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</si>
  <si>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</si>
  <si>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</si>
  <si>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</si>
  <si>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</si>
  <si>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</si>
  <si>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</si>
  <si>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</si>
  <si>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</si>
  <si>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</si>
  <si>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</si>
  <si>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</si>
  <si>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</si>
  <si>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</si>
  <si>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</si>
  <si>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</si>
  <si>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</si>
  <si>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</si>
  <si>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</si>
  <si>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</si>
  <si>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</si>
  <si>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</si>
  <si>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</si>
  <si>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</si>
  <si>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</si>
  <si>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</si>
  <si>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</si>
  <si>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</si>
  <si>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</si>
  <si>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</si>
  <si>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</si>
  <si>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</si>
  <si>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</si>
  <si>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</si>
  <si>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</si>
  <si>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</si>
  <si>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</si>
  <si>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</si>
  <si>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</si>
  <si>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</si>
  <si>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</si>
  <si>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</si>
  <si>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</si>
  <si>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</si>
  <si>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</si>
  <si>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</si>
  <si>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</si>
  <si>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</si>
  <si>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</si>
  <si>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</si>
  <si>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</si>
  <si>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</si>
  <si>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</si>
  <si>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</si>
  <si>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</si>
  <si>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</si>
  <si>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</si>
  <si>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</si>
  <si>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</si>
  <si>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</si>
  <si>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</si>
  <si>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</si>
  <si>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</si>
  <si>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</si>
  <si>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</si>
  <si>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</si>
  <si>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</si>
  <si>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</si>
  <si>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</si>
  <si>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</si>
  <si>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</si>
  <si>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</si>
  <si>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</si>
  <si>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</si>
  <si>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</si>
  <si>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</si>
  <si>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</si>
  <si>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</si>
  <si>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</si>
  <si>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</si>
  <si>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</si>
  <si>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</si>
  <si>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</si>
  <si>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</si>
  <si>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</si>
  <si>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</si>
  <si>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</si>
  <si>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</si>
  <si>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</si>
  <si>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</si>
  <si>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</si>
  <si>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</si>
  <si>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</si>
  <si>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</si>
  <si>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</si>
  <si>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</si>
  <si>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</si>
  <si>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</si>
  <si>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</si>
  <si>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</si>
  <si>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</si>
  <si>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</si>
  <si>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</si>
  <si>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</si>
  <si>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</si>
  <si>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</si>
  <si>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</si>
  <si>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</si>
  <si>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</si>
  <si>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</si>
  <si>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</si>
  <si>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</si>
  <si>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</si>
  <si>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</si>
  <si>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</si>
  <si>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</si>
  <si>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</si>
  <si>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</si>
  <si>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</si>
  <si>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</si>
  <si>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</si>
  <si>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</si>
  <si>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</si>
  <si>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</si>
  <si>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</si>
  <si>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</si>
  <si>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</si>
  <si>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</si>
  <si>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</si>
  <si>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</si>
  <si>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</si>
  <si>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</si>
  <si>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</si>
  <si>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</si>
  <si>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</si>
  <si>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</si>
  <si>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</si>
  <si>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</si>
  <si>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</si>
  <si>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</si>
  <si>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</si>
  <si>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</si>
  <si>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</si>
  <si>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</si>
  <si>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</si>
  <si>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</si>
  <si>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</si>
  <si>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</si>
  <si>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</si>
  <si>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</si>
  <si>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</si>
  <si>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</si>
  <si>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</si>
  <si>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</si>
  <si>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</si>
  <si>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</si>
  <si>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</si>
  <si>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</si>
  <si>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</si>
  <si>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</si>
  <si>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</si>
  <si>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</si>
  <si>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</si>
  <si>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</si>
  <si>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</si>
  <si>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</si>
  <si>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</si>
  <si>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</si>
  <si>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</si>
  <si>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</si>
  <si>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</si>
  <si>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</si>
  <si>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</si>
  <si>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</si>
  <si>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</si>
  <si>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</si>
  <si>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</si>
  <si>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</si>
  <si>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</si>
  <si>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</si>
  <si>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</si>
  <si>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</si>
  <si>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</si>
  <si>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</si>
  <si>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</si>
  <si>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</si>
  <si>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</si>
  <si>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</si>
  <si>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</si>
  <si>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</si>
  <si>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</si>
  <si>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</si>
  <si>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</si>
  <si>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</si>
  <si>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</si>
  <si>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</si>
  <si>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</si>
  <si>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</si>
  <si>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</si>
  <si>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</si>
  <si>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</si>
  <si>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</si>
  <si>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</si>
  <si>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</si>
  <si>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</si>
  <si>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</si>
  <si>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</si>
  <si>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</si>
  <si>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</si>
  <si>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</si>
  <si>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</si>
  <si>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</si>
  <si>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</si>
  <si>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</si>
  <si>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</si>
  <si>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</si>
  <si>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</si>
  <si>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</si>
  <si>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</si>
  <si>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</si>
  <si>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</si>
  <si>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</si>
  <si>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</si>
  <si>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</si>
  <si>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</si>
  <si>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</si>
  <si>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</si>
  <si>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</si>
  <si>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</si>
  <si>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</si>
  <si>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</si>
  <si>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</si>
  <si>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</si>
  <si>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</si>
  <si>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</si>
  <si>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</si>
  <si>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</si>
  <si>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</si>
  <si>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</si>
  <si>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</si>
  <si>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</si>
  <si>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</si>
  <si>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</si>
  <si>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</si>
  <si>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</si>
  <si>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</si>
  <si>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</si>
  <si>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</si>
  <si>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</si>
  <si>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</si>
  <si>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</si>
  <si>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</si>
  <si>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</si>
  <si>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</si>
  <si>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</si>
  <si>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</si>
  <si>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</si>
  <si>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</si>
  <si>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</si>
  <si>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</si>
  <si>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</si>
  <si>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</si>
  <si>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</si>
  <si>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</si>
  <si>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</si>
  <si>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</si>
  <si>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</si>
  <si>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</si>
  <si>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</si>
  <si>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</si>
  <si>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</si>
  <si>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</si>
  <si>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</si>
  <si>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</si>
  <si>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</si>
  <si>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</si>
  <si>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</si>
  <si>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</si>
  <si>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</si>
  <si>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</si>
  <si>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</si>
  <si>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</si>
  <si>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</si>
  <si>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</si>
  <si>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</si>
  <si>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</si>
  <si>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</si>
  <si>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</si>
  <si>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</si>
  <si>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</si>
  <si>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</si>
  <si>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</si>
  <si>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</si>
  <si>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</si>
  <si>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</si>
  <si>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</si>
  <si>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</si>
  <si>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</si>
  <si>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</si>
  <si>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</si>
  <si>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</si>
  <si>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</si>
  <si>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</si>
  <si>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</si>
  <si>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</si>
  <si>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</si>
  <si>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</si>
  <si>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</si>
  <si>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</si>
  <si>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</si>
  <si>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</si>
  <si>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</si>
  <si>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</si>
  <si>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</si>
  <si>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</si>
  <si>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</si>
  <si>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</si>
  <si>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</si>
  <si>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</si>
  <si>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</si>
  <si>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</si>
  <si>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</si>
  <si>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</si>
  <si>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</si>
  <si>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</si>
  <si>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</si>
  <si>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</si>
  <si>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</si>
  <si>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</si>
  <si>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</si>
  <si>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</si>
  <si>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</si>
  <si>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</si>
  <si>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</si>
  <si>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</si>
  <si>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</si>
  <si>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</si>
  <si>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</si>
  <si>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</si>
  <si>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</si>
  <si>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</si>
  <si>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</si>
  <si>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</si>
  <si>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</si>
  <si>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</si>
  <si>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</si>
  <si>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</si>
  <si>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</si>
  <si>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</si>
  <si>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</si>
  <si>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</si>
  <si>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</si>
  <si>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</si>
  <si>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</si>
  <si>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</si>
  <si>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</si>
  <si>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</si>
  <si>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</si>
  <si>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</si>
  <si>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</si>
  <si>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</si>
  <si>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</si>
  <si>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</si>
  <si>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</si>
  <si>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</si>
  <si>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</si>
  <si>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</si>
  <si>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</si>
  <si>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</si>
  <si>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</si>
  <si>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</si>
  <si>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</si>
  <si>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</si>
  <si>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</si>
  <si>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</si>
  <si>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</si>
  <si>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</si>
  <si>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</si>
  <si>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</si>
  <si>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</si>
  <si>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</si>
  <si>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</si>
  <si>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</si>
  <si>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</si>
  <si>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</si>
  <si>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</si>
  <si>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</si>
  <si>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</si>
  <si>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</si>
  <si>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</si>
  <si>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</si>
  <si>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</si>
  <si>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</si>
  <si>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</si>
  <si>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</si>
  <si>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</si>
  <si>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</si>
  <si>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</si>
  <si>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</si>
  <si>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</si>
  <si>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</si>
  <si>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</si>
  <si>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</si>
  <si>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</si>
  <si>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</si>
  <si>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</si>
  <si>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</si>
  <si>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</si>
  <si>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</si>
  <si>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</si>
  <si>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</si>
  <si>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</si>
  <si>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</si>
  <si>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</si>
  <si>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</si>
  <si>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</si>
  <si>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</si>
  <si>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</si>
  <si>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</si>
  <si>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</si>
  <si>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</si>
  <si>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</si>
  <si>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</si>
  <si>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</si>
  <si>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</si>
  <si>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</si>
  <si>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</si>
  <si>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</si>
  <si>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</si>
  <si>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</si>
  <si>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</si>
  <si>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</si>
  <si>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</si>
  <si>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</si>
  <si>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</si>
  <si>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</si>
  <si>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</si>
  <si>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</si>
  <si>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</si>
  <si>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</si>
  <si>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</si>
  <si>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</si>
  <si>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</si>
  <si>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</si>
  <si>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</si>
  <si>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</si>
  <si>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</si>
  <si>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</si>
  <si>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</si>
  <si>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</si>
  <si>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</si>
  <si>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</si>
  <si>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</si>
  <si>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</si>
  <si>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</si>
  <si>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</si>
  <si>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</si>
  <si>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</si>
  <si>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</si>
  <si>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</si>
  <si>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</si>
  <si>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</si>
  <si>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</si>
  <si>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</si>
  <si>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</si>
  <si>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</si>
  <si>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</si>
  <si>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</si>
  <si>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</si>
  <si>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</si>
  <si>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</si>
  <si>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</si>
  <si>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</si>
  <si>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</si>
  <si>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</si>
  <si>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</si>
  <si>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</si>
  <si>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</si>
  <si>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</si>
  <si>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</si>
  <si>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</si>
  <si>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</si>
  <si>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</si>
  <si>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</si>
  <si>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</si>
  <si>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</si>
  <si>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</si>
  <si>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</si>
  <si>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</si>
  <si>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</si>
  <si>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</si>
  <si>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</si>
  <si>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</si>
  <si>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</si>
  <si>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</si>
  <si>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</si>
  <si>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</si>
  <si>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</si>
  <si>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</si>
  <si>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</si>
  <si>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</si>
  <si>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</si>
  <si>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</si>
  <si>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</si>
  <si>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</si>
  <si>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</si>
  <si>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</si>
  <si>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</si>
  <si>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</si>
  <si>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</si>
  <si>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</si>
  <si>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</si>
  <si>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</si>
  <si>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</si>
  <si>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</si>
  <si>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</si>
  <si>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</si>
  <si>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</si>
  <si>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</si>
  <si>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</si>
  <si>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</si>
  <si>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</si>
  <si>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</si>
  <si>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</si>
  <si>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</si>
  <si>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</si>
  <si>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</si>
  <si>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</si>
  <si>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</si>
  <si>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</si>
  <si>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</si>
  <si>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</si>
  <si>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</si>
  <si>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</si>
  <si>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</si>
  <si>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</si>
  <si>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</si>
  <si>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</si>
  <si>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</si>
  <si>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</si>
  <si>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</si>
  <si>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</si>
  <si>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</si>
  <si>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</si>
  <si>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</si>
  <si>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</si>
  <si>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</si>
  <si>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</si>
  <si>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</si>
  <si>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</si>
  <si>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</si>
  <si>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</si>
  <si>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</si>
  <si>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</si>
  <si>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</si>
  <si>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</si>
  <si>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</si>
  <si>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</si>
  <si>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</si>
  <si>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</si>
  <si>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</si>
  <si>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</si>
  <si>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</si>
  <si>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</si>
  <si>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</si>
  <si>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</si>
  <si>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</si>
  <si>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</si>
  <si>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</si>
  <si>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</si>
  <si>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</si>
  <si>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</si>
  <si>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</si>
  <si>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</si>
  <si>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</si>
  <si>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</si>
  <si>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</si>
  <si>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</si>
  <si>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</si>
  <si>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</si>
  <si>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</si>
  <si>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</si>
  <si>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</si>
  <si>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</si>
  <si>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</si>
  <si>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</si>
  <si>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</si>
  <si>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</si>
  <si>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</si>
  <si>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</si>
  <si>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</si>
  <si>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</si>
  <si>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</si>
  <si>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</si>
  <si>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</si>
  <si>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</si>
  <si>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</si>
  <si>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</si>
  <si>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</si>
  <si>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</si>
  <si>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</si>
  <si>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</si>
  <si>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</si>
  <si>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</si>
  <si>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</si>
  <si>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</si>
  <si>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</si>
  <si>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</si>
  <si>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</si>
  <si>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</si>
  <si>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</si>
  <si>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</si>
  <si>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</si>
  <si>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</si>
  <si>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</si>
  <si>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</si>
  <si>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</si>
  <si>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</si>
  <si>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</si>
  <si>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</si>
  <si>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</si>
  <si>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</si>
  <si>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</si>
  <si>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</si>
  <si>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</si>
  <si>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</si>
  <si>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</si>
  <si>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</si>
  <si>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</si>
  <si>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</si>
  <si>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</si>
  <si>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</si>
  <si>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</si>
  <si>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</si>
  <si>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</si>
  <si>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</si>
  <si>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</si>
  <si>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</si>
  <si>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</si>
  <si>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</si>
  <si>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</si>
  <si>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</si>
  <si>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</si>
  <si>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</si>
  <si>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</si>
  <si>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</si>
  <si>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</si>
  <si>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</si>
  <si>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</si>
  <si>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</si>
  <si>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</si>
  <si>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</si>
  <si>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</si>
  <si>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</si>
  <si>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</si>
  <si>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</si>
  <si>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</si>
  <si>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</si>
  <si>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</si>
  <si>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</si>
  <si>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</si>
  <si>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</si>
  <si>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</si>
  <si>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</si>
  <si>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</si>
  <si>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</si>
  <si>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</si>
  <si>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</si>
  <si>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</si>
  <si>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</si>
  <si>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</si>
  <si>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</si>
  <si>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</si>
  <si>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</si>
  <si>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</si>
  <si>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</si>
  <si>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</si>
  <si>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</si>
  <si>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</si>
  <si>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</si>
  <si>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</si>
  <si>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</si>
  <si>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</si>
  <si>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</si>
  <si>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</si>
  <si>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</si>
  <si>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</si>
  <si>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</si>
  <si>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</si>
  <si>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</si>
  <si>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</si>
  <si>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</si>
  <si>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</si>
  <si>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</si>
  <si>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</si>
  <si>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</si>
  <si>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</si>
  <si>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</si>
  <si>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</si>
  <si>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</si>
  <si>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</si>
  <si>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</si>
  <si>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</si>
  <si>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</si>
  <si>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</si>
  <si>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</si>
  <si>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</si>
  <si>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</si>
  <si>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</si>
  <si>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</si>
  <si>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</si>
  <si>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</si>
  <si>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</si>
  <si>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</si>
  <si>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</si>
  <si>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</si>
  <si>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</si>
  <si>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</si>
  <si>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</si>
  <si>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</si>
  <si>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</si>
  <si>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</si>
  <si>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</si>
  <si>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</si>
  <si>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</si>
  <si>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</si>
  <si>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</si>
  <si>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</si>
  <si>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</si>
  <si>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</si>
  <si>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</si>
  <si>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</si>
  <si>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</si>
  <si>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</si>
  <si>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</si>
  <si>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</si>
  <si>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</si>
  <si>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</si>
  <si>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</si>
  <si>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</si>
  <si>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</si>
  <si>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</si>
  <si>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</si>
  <si>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</si>
  <si>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</si>
  <si>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</si>
  <si>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</si>
  <si>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</si>
  <si>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</si>
  <si>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</si>
  <si>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</si>
  <si>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</si>
  <si>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</si>
  <si>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</si>
  <si>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</si>
  <si>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</si>
  <si>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</si>
  <si>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</si>
  <si>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</si>
  <si>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</si>
  <si>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</si>
  <si>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</si>
  <si>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</si>
  <si>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</si>
  <si>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</si>
  <si>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</si>
  <si>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</si>
  <si>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</si>
  <si>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</si>
  <si>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</si>
  <si>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</si>
  <si>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</si>
  <si>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</si>
  <si>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</si>
  <si>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</si>
  <si>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</si>
  <si>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</si>
  <si>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</si>
  <si>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</si>
  <si>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</si>
  <si>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</si>
  <si>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</si>
  <si>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</si>
  <si>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</si>
  <si>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</si>
  <si>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</si>
  <si>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</si>
  <si>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</si>
  <si>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</si>
  <si>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</si>
  <si>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</si>
  <si>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</si>
  <si>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</si>
  <si>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</si>
  <si>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</si>
  <si>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</si>
  <si>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</si>
  <si>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</si>
  <si>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</si>
  <si>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</si>
  <si>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</si>
  <si>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</si>
  <si>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</si>
  <si>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</si>
  <si>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</si>
  <si>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</si>
  <si>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</si>
  <si>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</si>
  <si>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</si>
  <si>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</si>
  <si>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</si>
  <si>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</si>
  <si>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</si>
  <si>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</si>
  <si>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</si>
  <si>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</si>
  <si>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</si>
  <si>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</si>
  <si>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</si>
  <si>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</si>
  <si>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</si>
  <si>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</si>
  <si>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</si>
  <si>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</si>
  <si>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</si>
  <si>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</si>
  <si>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</si>
  <si>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</si>
  <si>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</si>
  <si>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</si>
  <si>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</si>
  <si>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</si>
  <si>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</si>
  <si>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</si>
  <si>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</si>
  <si>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</si>
  <si>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</si>
  <si>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</si>
  <si>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</si>
  <si>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</si>
  <si>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</si>
  <si>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</si>
  <si>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</si>
  <si>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</si>
  <si>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</si>
  <si>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</si>
  <si>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</si>
  <si>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</si>
  <si>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</si>
  <si>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</si>
  <si>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</si>
  <si>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</si>
  <si>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</si>
  <si>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</si>
  <si>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</si>
  <si>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</si>
  <si>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</si>
  <si>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</si>
  <si>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</si>
  <si>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</si>
  <si>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</si>
  <si>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</si>
  <si>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</si>
  <si>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</si>
  <si>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</si>
  <si>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</si>
  <si>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</si>
  <si>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</si>
  <si>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</si>
  <si>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</si>
  <si>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</si>
  <si>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</si>
  <si>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</si>
  <si>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</si>
  <si>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</si>
  <si>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</si>
  <si>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</si>
  <si>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</si>
  <si>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</si>
  <si>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</si>
  <si>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</si>
  <si>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</si>
  <si>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</si>
  <si>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</si>
  <si>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</si>
  <si>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</si>
  <si>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</si>
  <si>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</si>
  <si>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</si>
  <si>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</si>
  <si>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</si>
  <si>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</si>
  <si>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</si>
  <si>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</si>
  <si>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</si>
  <si>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</si>
  <si>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</si>
  <si>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</si>
  <si>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</si>
  <si>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</si>
  <si>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</si>
  <si>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</si>
  <si>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</si>
  <si>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</si>
  <si>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</si>
  <si>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</si>
  <si>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</si>
  <si>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</si>
  <si>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</si>
  <si>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</si>
  <si>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</si>
  <si>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</si>
  <si>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</si>
  <si>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</si>
  <si>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</si>
  <si>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</si>
  <si>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</si>
  <si>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</si>
  <si>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</si>
  <si>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</si>
  <si>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</si>
  <si>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</si>
  <si>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</si>
  <si>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</si>
  <si>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</si>
  <si>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</si>
  <si>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</si>
  <si>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</si>
  <si>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</si>
  <si>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</si>
  <si>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</si>
  <si>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</si>
  <si>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</si>
  <si>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</si>
  <si>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</si>
  <si>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</si>
  <si>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</si>
  <si>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</si>
  <si>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</si>
  <si>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</si>
  <si>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</si>
  <si>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</si>
  <si>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</si>
  <si>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</si>
  <si>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</si>
  <si>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</si>
  <si>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</si>
  <si>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</si>
  <si>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</si>
  <si>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</si>
  <si>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</si>
  <si>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</si>
  <si>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</si>
  <si>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</si>
  <si>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</si>
  <si>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</si>
  <si>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</si>
  <si>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</si>
  <si>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</si>
  <si>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</si>
  <si>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</si>
  <si>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</si>
  <si>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</si>
  <si>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</si>
  <si>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</si>
  <si>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</si>
  <si>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</si>
  <si>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</si>
  <si>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</si>
  <si>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</si>
  <si>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</si>
  <si>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</si>
  <si>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</si>
  <si>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</si>
  <si>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</si>
  <si>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</si>
  <si>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</si>
  <si>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</si>
  <si>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</si>
  <si>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</si>
  <si>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</si>
  <si>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</si>
  <si>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</si>
  <si>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</si>
  <si>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</si>
  <si>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</si>
  <si>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</si>
  <si>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</si>
  <si>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</si>
  <si>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</si>
  <si>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</si>
  <si>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</si>
  <si>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</si>
  <si>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</si>
  <si>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</si>
  <si>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</si>
  <si>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</si>
  <si>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</si>
  <si>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</si>
  <si>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</si>
  <si>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</si>
  <si>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</si>
  <si>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</si>
  <si>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</si>
  <si>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</si>
  <si>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</si>
  <si>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</si>
  <si>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</si>
  <si>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</si>
  <si>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</si>
  <si>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</si>
  <si>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</si>
  <si>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</si>
  <si>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</si>
  <si>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</si>
  <si>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</si>
  <si>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</si>
  <si>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</si>
  <si>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</si>
  <si>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</si>
  <si>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</si>
  <si>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</si>
  <si>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</si>
  <si>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</si>
  <si>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</si>
  <si>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</si>
  <si>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</si>
  <si>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</si>
  <si>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</si>
  <si>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</si>
  <si>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</si>
  <si>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</si>
  <si>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</si>
  <si>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</si>
  <si>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</si>
  <si>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</si>
  <si>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</si>
  <si>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</si>
  <si>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</si>
  <si>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</si>
  <si>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</si>
  <si>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</si>
  <si>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</si>
  <si>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</si>
  <si>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</si>
  <si>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</si>
  <si>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</si>
  <si>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</si>
  <si>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</si>
  <si>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</si>
  <si>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</si>
  <si>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</si>
  <si>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</si>
  <si>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</si>
  <si>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</si>
  <si>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</si>
  <si>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</si>
  <si>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</si>
  <si>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</si>
  <si>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</si>
  <si>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</si>
  <si>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</si>
  <si>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</si>
  <si>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</si>
  <si>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</si>
  <si>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</si>
  <si>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</si>
  <si>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</si>
  <si>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</si>
  <si>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</si>
  <si>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</si>
  <si>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</si>
  <si>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</si>
  <si>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</si>
  <si>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</si>
  <si>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</si>
  <si>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</si>
  <si>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</si>
  <si>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</si>
  <si>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</si>
  <si>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</si>
  <si>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</si>
  <si>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</si>
  <si>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</si>
  <si>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</si>
  <si>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</si>
  <si>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</si>
  <si>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</si>
  <si>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</si>
  <si>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</si>
  <si>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</si>
  <si>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</si>
  <si>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</si>
  <si>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</si>
  <si>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</si>
  <si>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</si>
  <si>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</si>
  <si>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</si>
  <si>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</si>
  <si>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</si>
  <si>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</si>
  <si>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</si>
  <si>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</si>
  <si>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</si>
  <si>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</si>
  <si>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</si>
  <si>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</si>
  <si>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</si>
  <si>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</si>
  <si>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</si>
  <si>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</si>
  <si>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</si>
  <si>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</si>
  <si>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</si>
  <si>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</si>
  <si>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</si>
  <si>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</si>
  <si>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</si>
  <si>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</si>
  <si>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</si>
  <si>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</si>
  <si>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</si>
  <si>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</si>
  <si>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</si>
  <si>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</si>
  <si>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</si>
  <si>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</si>
  <si>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</si>
  <si>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</si>
  <si>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</si>
  <si>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</si>
  <si>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</si>
  <si>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</si>
  <si>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</si>
  <si>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</si>
  <si>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</si>
  <si>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</si>
  <si>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</si>
  <si>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</si>
  <si>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</si>
  <si>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</si>
  <si>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</si>
  <si>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</si>
  <si>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</si>
  <si>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</si>
  <si>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</si>
  <si>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</si>
  <si>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</si>
  <si>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</si>
  <si>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</si>
  <si>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</si>
  <si>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</si>
  <si>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</si>
  <si>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</si>
  <si>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</si>
  <si>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</si>
  <si>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</si>
  <si>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</si>
  <si>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</si>
  <si>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</si>
  <si>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</si>
  <si>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</si>
  <si>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</si>
  <si>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</si>
  <si>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</si>
  <si>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</si>
  <si>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</si>
  <si>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</si>
  <si>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</si>
  <si>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</si>
  <si>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</si>
  <si>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</si>
  <si>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</si>
  <si>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</si>
  <si>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</si>
  <si>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</si>
  <si>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</si>
  <si>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</si>
  <si>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</si>
  <si>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</si>
  <si>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</si>
  <si>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</si>
  <si>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</si>
  <si>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</si>
  <si>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</si>
  <si>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</si>
  <si>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</si>
  <si>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</si>
  <si>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</si>
  <si>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</si>
  <si>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</si>
  <si>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</si>
  <si>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</si>
  <si>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</si>
  <si>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</si>
  <si>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</si>
  <si>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</si>
  <si>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</si>
  <si>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</si>
  <si>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</si>
  <si>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</si>
  <si>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</si>
  <si>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</si>
  <si>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</si>
  <si>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</si>
  <si>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</si>
  <si>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</si>
  <si>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</si>
  <si>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</si>
  <si>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</si>
  <si>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</si>
  <si>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</si>
  <si>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</si>
  <si>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</si>
  <si>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</si>
  <si>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</si>
  <si>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</si>
  <si>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</si>
  <si>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</si>
  <si>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</si>
  <si>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</si>
  <si>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</si>
  <si>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</si>
  <si>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</si>
  <si>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</si>
  <si>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</si>
  <si>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</si>
  <si>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</si>
  <si>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</si>
  <si>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</si>
  <si>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</si>
  <si>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</si>
  <si>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</si>
  <si>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</si>
  <si>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</si>
  <si>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</si>
  <si>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</si>
  <si>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</si>
  <si>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</si>
  <si>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</si>
  <si>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</si>
  <si>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</si>
  <si>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</si>
  <si>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</si>
  <si>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</si>
  <si>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</si>
  <si>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</si>
  <si>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</si>
  <si>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</si>
  <si>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</si>
  <si>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</si>
  <si>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</si>
  <si>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</si>
  <si>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</si>
  <si>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</si>
  <si>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</si>
  <si>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</si>
  <si>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</si>
  <si>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</si>
  <si>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</si>
  <si>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</si>
  <si>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</si>
  <si>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</si>
  <si>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</si>
  <si>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</si>
  <si>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</si>
  <si>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</si>
  <si>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</si>
  <si>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</si>
  <si>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</si>
  <si>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</si>
  <si>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</si>
  <si>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</si>
  <si>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</si>
  <si>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</si>
  <si>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</si>
  <si>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</si>
  <si>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</si>
  <si>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</si>
  <si>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</si>
  <si>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</si>
  <si>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</si>
  <si>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</si>
  <si>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</si>
  <si>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</si>
  <si>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</si>
  <si>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</si>
  <si>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</si>
  <si>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</si>
  <si>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</si>
  <si>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</si>
  <si>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</si>
  <si>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</si>
  <si>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</si>
  <si>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</si>
  <si>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</si>
  <si>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</si>
  <si>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</si>
  <si>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</si>
  <si>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</si>
  <si>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</si>
  <si>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</si>
  <si>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</si>
  <si>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</si>
  <si>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</si>
  <si>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</si>
  <si>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</si>
  <si>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</si>
  <si>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</si>
  <si>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</si>
  <si>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</si>
  <si>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</si>
  <si>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</si>
  <si>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</si>
  <si>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</si>
  <si>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</si>
  <si>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</si>
  <si>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</si>
  <si>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</si>
  <si>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</si>
  <si>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</si>
  <si>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</si>
  <si>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</si>
  <si>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</si>
  <si>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</si>
  <si>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</si>
  <si>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</si>
  <si>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</si>
  <si>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</si>
  <si>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</si>
  <si>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</si>
  <si>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</si>
  <si>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</si>
  <si>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</si>
  <si>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</si>
  <si>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</si>
  <si>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</si>
  <si>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</si>
  <si>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</si>
  <si>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</si>
  <si>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</si>
  <si>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</si>
  <si>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</si>
  <si>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</si>
  <si>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</si>
  <si>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</si>
  <si>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</si>
  <si>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</si>
  <si>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</si>
  <si>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</si>
  <si>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</si>
  <si>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</si>
  <si>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</si>
  <si>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</si>
  <si>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</si>
  <si>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</si>
  <si>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</si>
  <si>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</si>
  <si>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</si>
  <si>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</si>
  <si>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</si>
  <si>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</si>
  <si>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</si>
  <si>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</si>
  <si>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</si>
  <si>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</si>
  <si>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</si>
  <si>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</si>
  <si>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</si>
  <si>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</si>
  <si>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</si>
  <si>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</si>
  <si>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</si>
  <si>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</si>
  <si>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</si>
  <si>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</si>
  <si>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</si>
  <si>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</si>
  <si>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</si>
  <si>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</si>
  <si>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</si>
  <si>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</si>
  <si>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</si>
  <si>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</si>
  <si>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</si>
  <si>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</si>
  <si>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</si>
  <si>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</si>
  <si>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</si>
  <si>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</si>
  <si>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</si>
  <si>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</si>
  <si>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</si>
  <si>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</si>
  <si>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</si>
  <si>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</si>
  <si>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</si>
  <si>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</si>
  <si>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</si>
  <si>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</si>
  <si>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</si>
  <si>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</si>
  <si>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</si>
  <si>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</si>
  <si>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</si>
  <si>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</si>
  <si>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</si>
  <si>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</si>
  <si>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</si>
  <si>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</si>
  <si>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</si>
  <si>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</si>
  <si>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</si>
  <si>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</si>
  <si>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</si>
  <si>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</si>
  <si>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</si>
  <si>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</si>
  <si>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</si>
  <si>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</si>
  <si>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</si>
  <si>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</si>
  <si>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</si>
  <si>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</si>
  <si>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</si>
  <si>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</si>
  <si>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</si>
  <si>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</si>
  <si>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</si>
  <si>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</si>
  <si>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</si>
  <si>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</si>
  <si>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</si>
  <si>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</si>
  <si>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</si>
  <si>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</si>
  <si>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</si>
  <si>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</si>
  <si>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</si>
  <si>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</si>
  <si>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</si>
  <si>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</si>
  <si>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</si>
  <si>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</si>
  <si>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</si>
  <si>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</si>
  <si>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</si>
  <si>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</si>
  <si>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</si>
  <si>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</si>
  <si>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</si>
  <si>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</si>
  <si>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</si>
  <si>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</si>
  <si>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</si>
  <si>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</si>
  <si>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</si>
  <si>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</si>
  <si>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</si>
  <si>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</si>
  <si>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</si>
  <si>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</si>
  <si>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</si>
  <si>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</si>
  <si>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</si>
  <si>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</si>
  <si>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</si>
  <si>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</si>
  <si>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</si>
  <si>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</si>
  <si>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</si>
  <si>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</si>
  <si>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</si>
  <si>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</si>
  <si>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</si>
  <si>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</si>
  <si>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</si>
  <si>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</si>
  <si>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</si>
  <si>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</si>
  <si>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</si>
  <si>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</si>
  <si>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</si>
  <si>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</si>
  <si>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</si>
  <si>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</si>
  <si>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</si>
  <si>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</si>
  <si>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</si>
  <si>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</si>
  <si>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</si>
  <si>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</si>
  <si>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</si>
  <si>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</si>
  <si>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</si>
  <si>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</si>
  <si>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</si>
  <si>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</si>
  <si>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</si>
  <si>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</si>
  <si>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</si>
  <si>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</si>
  <si>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</si>
  <si>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</si>
  <si>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</si>
  <si>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</si>
  <si>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</si>
  <si>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</si>
  <si>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</si>
  <si>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</si>
  <si>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</si>
  <si>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</si>
  <si>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</si>
  <si>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</si>
  <si>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</si>
  <si>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</si>
  <si>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</si>
  <si>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</si>
  <si>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</si>
  <si>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</si>
  <si>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</si>
  <si>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</si>
  <si>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</si>
  <si>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</si>
  <si>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</si>
  <si>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</si>
  <si>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</si>
  <si>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</si>
  <si>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</si>
  <si>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</si>
  <si>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</si>
  <si>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</si>
  <si>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</si>
  <si>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</si>
  <si>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</si>
  <si>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</si>
  <si>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</si>
  <si>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</si>
  <si>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</si>
  <si>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</si>
  <si>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</si>
  <si>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</si>
  <si>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</si>
  <si>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</si>
  <si>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</si>
  <si>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</si>
  <si>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</si>
  <si>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</si>
  <si>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</si>
  <si>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</si>
  <si>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</si>
  <si>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</si>
  <si>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</si>
  <si>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</si>
  <si>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</si>
  <si>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</si>
  <si>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</si>
  <si>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</si>
  <si>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</si>
  <si>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</si>
  <si>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</si>
  <si>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</si>
  <si>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</si>
  <si>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</si>
  <si>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</si>
  <si>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</si>
  <si>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</si>
  <si>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</si>
  <si>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</si>
  <si>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</si>
  <si>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</si>
  <si>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</si>
  <si>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</si>
  <si>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</si>
  <si>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</si>
  <si>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</si>
  <si>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</si>
  <si>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</si>
  <si>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</si>
  <si>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</si>
  <si>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</si>
  <si>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</si>
  <si>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</si>
  <si>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</si>
  <si>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</si>
  <si>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</si>
  <si>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</si>
  <si>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</si>
  <si>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</si>
  <si>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</si>
  <si>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</si>
  <si>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</si>
  <si>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</si>
  <si>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</si>
  <si>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</si>
  <si>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</si>
  <si>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</si>
  <si>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</si>
  <si>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</si>
  <si>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</si>
  <si>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</si>
  <si>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</si>
  <si>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</si>
  <si>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</si>
  <si>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</si>
  <si>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</si>
  <si>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</si>
  <si>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</si>
  <si>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</si>
  <si>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</si>
  <si>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</si>
  <si>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</si>
  <si>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</si>
  <si>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</si>
  <si>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</si>
  <si>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</si>
  <si>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</si>
  <si>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</si>
  <si>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</si>
  <si>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</si>
  <si>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</si>
  <si>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</si>
  <si>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</si>
  <si>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</si>
  <si>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</si>
  <si>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</si>
  <si>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</si>
  <si>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</si>
  <si>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</si>
  <si>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</si>
  <si>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</si>
  <si>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</si>
  <si>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</si>
  <si>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</si>
  <si>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</si>
  <si>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</si>
  <si>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</si>
  <si>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</si>
  <si>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</si>
  <si>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</si>
  <si>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</si>
  <si>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</si>
  <si>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</si>
  <si>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</si>
  <si>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</si>
  <si>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</si>
  <si>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</si>
  <si>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</si>
  <si>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</si>
  <si>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</si>
  <si>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</si>
  <si>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</si>
  <si>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</si>
  <si>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</si>
  <si>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</si>
  <si>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</si>
  <si>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</si>
  <si>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</si>
  <si>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</si>
  <si>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</si>
  <si>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</si>
  <si>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</si>
  <si>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</si>
  <si>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</si>
  <si>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</si>
  <si>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</si>
  <si>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</si>
  <si>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</si>
  <si>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</si>
  <si>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</si>
  <si>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</si>
  <si>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</si>
  <si>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</si>
  <si>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</si>
  <si>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</si>
  <si>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</si>
  <si>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</si>
  <si>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</si>
  <si>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</si>
  <si>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</si>
  <si>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</si>
  <si>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</si>
  <si>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</si>
  <si>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</si>
  <si>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</si>
  <si>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</si>
  <si>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</si>
  <si>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</si>
  <si>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</si>
  <si>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</si>
  <si>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</si>
  <si>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</si>
  <si>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</si>
  <si>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</si>
  <si>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</si>
  <si>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</si>
  <si>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</si>
  <si>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</si>
  <si>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</si>
  <si>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</si>
  <si>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</si>
  <si>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</si>
  <si>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</si>
  <si>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</si>
  <si>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</si>
  <si>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</si>
  <si>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</si>
  <si>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</si>
  <si>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</si>
  <si>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</si>
  <si>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</si>
  <si>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</si>
  <si>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</si>
  <si>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</si>
  <si>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</si>
  <si>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</si>
  <si>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</si>
  <si>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</si>
  <si>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</si>
  <si>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</si>
  <si>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</si>
  <si>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</si>
  <si>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</si>
  <si>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</si>
  <si>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</si>
  <si>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</si>
  <si>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</si>
  <si>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</si>
  <si>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</si>
  <si>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</si>
  <si>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</si>
  <si>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</si>
  <si>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</si>
  <si>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</si>
  <si>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</si>
  <si>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</si>
  <si>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</si>
  <si>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</si>
  <si>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</si>
  <si>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</si>
  <si>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</si>
  <si>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</si>
  <si>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</si>
  <si>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</si>
  <si>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</si>
  <si>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</si>
  <si>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</si>
  <si>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</si>
  <si>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</si>
  <si>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</si>
  <si>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</si>
  <si>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</si>
  <si>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</si>
  <si>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</si>
  <si>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</si>
  <si>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</si>
  <si>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</si>
  <si>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</si>
  <si>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</si>
  <si>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</si>
  <si>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</si>
  <si>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</si>
  <si>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</si>
  <si>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</si>
  <si>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</si>
  <si>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</si>
  <si>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</si>
  <si>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</si>
  <si>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</si>
  <si>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</si>
  <si>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</si>
  <si>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</si>
  <si>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</si>
  <si>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</si>
  <si>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</si>
  <si>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</si>
  <si>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</si>
  <si>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</si>
  <si>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</si>
  <si>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</si>
  <si>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</si>
  <si>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</si>
  <si>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</si>
  <si>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</si>
  <si>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</si>
  <si>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</si>
  <si>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</si>
  <si>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</si>
  <si>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</si>
  <si>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</si>
  <si>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</si>
  <si>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</si>
  <si>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</si>
  <si>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</si>
  <si>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</si>
  <si>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</si>
  <si>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</si>
  <si>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</si>
  <si>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</si>
  <si>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</si>
  <si>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</si>
  <si>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</si>
  <si>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</si>
  <si>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</si>
  <si>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</si>
  <si>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</si>
  <si>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</si>
  <si>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</si>
  <si>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</si>
  <si>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</si>
  <si>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</si>
  <si>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</si>
  <si>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</si>
  <si>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</si>
  <si>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</si>
  <si>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</si>
  <si>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</si>
  <si>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</si>
  <si>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</si>
  <si>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</si>
  <si>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</si>
  <si>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</si>
  <si>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</si>
  <si>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</si>
  <si>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</si>
  <si>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</si>
  <si>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</si>
  <si>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</si>
  <si>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</si>
  <si>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</si>
  <si>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</si>
  <si>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</si>
  <si>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</si>
  <si>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</si>
  <si>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</si>
  <si>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</si>
  <si>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</si>
  <si>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</si>
  <si>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</si>
  <si>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</si>
  <si>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</si>
  <si>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</si>
  <si>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</si>
  <si>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</si>
  <si>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</si>
  <si>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</si>
  <si>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</si>
  <si>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</si>
  <si>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</si>
  <si>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</si>
  <si>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</si>
  <si>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</si>
  <si>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</si>
  <si>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</si>
  <si>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</si>
  <si>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</si>
  <si>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</si>
  <si>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</si>
  <si>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</si>
  <si>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</si>
  <si>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</si>
  <si>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</si>
  <si>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</si>
  <si>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</si>
  <si>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</si>
  <si>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</si>
  <si>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</si>
  <si>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</si>
  <si>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</si>
  <si>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</si>
  <si>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</si>
  <si>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</si>
  <si>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</si>
  <si>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</si>
  <si>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</si>
  <si>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</si>
  <si>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</si>
  <si>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</si>
  <si>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</si>
  <si>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</si>
  <si>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</si>
  <si>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</si>
  <si>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</si>
  <si>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</si>
  <si>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</si>
  <si>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</si>
  <si>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</si>
  <si>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</si>
  <si>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</si>
  <si>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</si>
  <si>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</si>
  <si>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</si>
  <si>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</si>
  <si>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</si>
  <si>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</si>
  <si>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</si>
  <si>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</si>
  <si>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</si>
  <si>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</si>
  <si>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</si>
  <si>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</si>
  <si>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</si>
  <si>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</si>
  <si>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</si>
  <si>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</si>
  <si>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</si>
  <si>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</si>
  <si>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</si>
  <si>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</si>
  <si>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</si>
  <si>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</si>
  <si>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</si>
  <si>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</si>
  <si>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</si>
  <si>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</si>
  <si>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</si>
  <si>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</si>
  <si>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</si>
  <si>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</si>
  <si>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</si>
  <si>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</si>
  <si>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</si>
  <si>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</si>
  <si>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</si>
  <si>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</si>
  <si>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</si>
  <si>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</si>
  <si>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</si>
  <si>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</si>
  <si>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</si>
  <si>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</si>
  <si>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</si>
  <si>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</si>
  <si>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</si>
  <si>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</si>
  <si>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</si>
  <si>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</si>
  <si>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</si>
  <si>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</si>
  <si>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</si>
  <si>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</si>
  <si>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</si>
  <si>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</si>
  <si>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</si>
  <si>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</si>
  <si>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</si>
  <si>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</si>
  <si>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</si>
  <si>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</si>
  <si>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</si>
  <si>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</si>
  <si>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</si>
  <si>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</si>
  <si>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</si>
  <si>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</si>
  <si>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</si>
  <si>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</si>
  <si>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</si>
  <si>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</si>
  <si>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</si>
  <si>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</si>
  <si>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</si>
  <si>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</si>
  <si>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</si>
  <si>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</si>
  <si>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</si>
  <si>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</si>
  <si>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</si>
  <si>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</si>
  <si>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</si>
  <si>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</si>
  <si>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</si>
  <si>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</si>
  <si>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</si>
  <si>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</si>
  <si>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</si>
  <si>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</si>
  <si>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</si>
  <si>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</si>
  <si>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</si>
  <si>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</si>
  <si>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</si>
  <si>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</si>
  <si>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</si>
  <si>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</si>
  <si>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</si>
  <si>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</si>
  <si>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</si>
  <si>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</si>
  <si>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</si>
  <si>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</si>
  <si>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</si>
  <si>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</si>
  <si>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</si>
  <si>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</si>
  <si>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</si>
  <si>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</si>
  <si>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</si>
  <si>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</si>
  <si>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</si>
  <si>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</si>
  <si>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</si>
  <si>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</si>
  <si>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</si>
  <si>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</si>
  <si>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</si>
  <si>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</si>
  <si>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</si>
  <si>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</si>
  <si>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</si>
  <si>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</si>
  <si>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</si>
  <si>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</si>
  <si>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</si>
  <si>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</si>
  <si>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</si>
  <si>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</si>
  <si>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</si>
  <si>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</si>
  <si>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</si>
  <si>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</si>
  <si>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</si>
  <si>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</si>
  <si>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</si>
  <si>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</si>
  <si>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</si>
  <si>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</si>
  <si>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</si>
  <si>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</si>
  <si>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</si>
  <si>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</si>
  <si>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</si>
  <si>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</si>
  <si>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</si>
  <si>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</si>
  <si>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</si>
  <si>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</si>
  <si>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</si>
  <si>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</si>
  <si>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</si>
  <si>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</si>
  <si>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</si>
  <si>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</si>
  <si>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</si>
  <si>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</si>
  <si>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</si>
  <si>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</si>
  <si>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</si>
  <si>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</si>
  <si>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</si>
  <si>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</si>
  <si>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</si>
  <si>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</si>
  <si>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</si>
  <si>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</si>
  <si>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</si>
  <si>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</si>
  <si>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</si>
  <si>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</si>
  <si>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</si>
  <si>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</si>
  <si>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</si>
  <si>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</si>
  <si>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</si>
  <si>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</si>
  <si>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</si>
  <si>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</si>
  <si>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</si>
  <si>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</si>
  <si>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</si>
  <si>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</si>
  <si>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</si>
  <si>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</si>
  <si>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</si>
  <si>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</si>
  <si>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</si>
  <si>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</si>
  <si>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</si>
  <si>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</si>
  <si>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</si>
  <si>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</si>
  <si>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</si>
  <si>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</si>
  <si>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</si>
  <si>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</si>
  <si>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</si>
  <si>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</si>
  <si>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</si>
  <si>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</si>
  <si>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</si>
  <si>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</si>
  <si>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</si>
  <si>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</si>
  <si>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</si>
  <si>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</si>
  <si>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</si>
  <si>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</si>
  <si>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</si>
  <si>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</si>
  <si>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</si>
  <si>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</si>
  <si>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</si>
  <si>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</si>
  <si>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</si>
  <si>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</si>
  <si>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</si>
  <si>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</si>
  <si>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</si>
  <si>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</si>
  <si>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</si>
  <si>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</si>
  <si>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</si>
  <si>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</si>
  <si>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</si>
  <si>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</si>
  <si>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</si>
  <si>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</si>
  <si>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</si>
  <si>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</si>
  <si>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</si>
  <si>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</si>
  <si>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</si>
  <si>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</si>
  <si>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</si>
  <si>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</si>
  <si>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</si>
  <si>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</si>
  <si>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</si>
  <si>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</si>
  <si>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</si>
  <si>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</si>
  <si>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</si>
  <si>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</si>
  <si>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</si>
  <si>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</si>
  <si>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</si>
  <si>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</si>
  <si>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</si>
  <si>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</si>
  <si>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</si>
  <si>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</si>
  <si>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</si>
  <si>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</si>
  <si>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</si>
  <si>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</si>
  <si>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</si>
  <si>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</si>
  <si>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</si>
  <si>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</si>
  <si>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</si>
  <si>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</si>
  <si>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</si>
  <si>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</si>
  <si>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</si>
  <si>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</si>
  <si>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</si>
  <si>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</si>
  <si>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</si>
  <si>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</si>
  <si>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</si>
  <si>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</si>
  <si>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</si>
  <si>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</si>
  <si>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</si>
  <si>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</si>
  <si>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</si>
  <si>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</si>
  <si>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</si>
  <si>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</si>
  <si>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</si>
  <si>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</si>
  <si>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</si>
  <si>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</si>
  <si>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</si>
  <si>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</si>
  <si>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</si>
  <si>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</si>
  <si>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</si>
  <si>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</si>
  <si>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</si>
  <si>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</si>
  <si>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</si>
  <si>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</si>
  <si>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</si>
  <si>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</si>
  <si>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</si>
  <si>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</si>
  <si>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</si>
  <si>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</si>
  <si>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</si>
  <si>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</si>
  <si>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</si>
  <si>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</si>
  <si>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</si>
  <si>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</si>
  <si>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</si>
  <si>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</si>
  <si>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</si>
  <si>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</si>
  <si>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</si>
  <si>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</si>
  <si>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</si>
  <si>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</si>
  <si>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</si>
  <si>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</si>
  <si>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</si>
  <si>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</si>
  <si>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</si>
  <si>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</si>
  <si>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</si>
  <si>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</si>
  <si>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</si>
  <si>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</si>
  <si>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</si>
  <si>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</si>
  <si>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</si>
  <si>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</si>
  <si>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</si>
  <si>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</si>
  <si>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</si>
  <si>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</si>
  <si>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</si>
  <si>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</si>
  <si>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</si>
  <si>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</si>
  <si>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</si>
  <si>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</si>
  <si>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</si>
  <si>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</si>
  <si>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</si>
  <si>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</si>
  <si>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</si>
  <si>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</si>
  <si>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</si>
  <si>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</si>
  <si>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</si>
  <si>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</si>
  <si>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</si>
  <si>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</si>
  <si>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</si>
  <si>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</si>
  <si>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</si>
  <si>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</si>
  <si>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</si>
  <si>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</si>
  <si>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</si>
  <si>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</si>
  <si>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</si>
  <si>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</si>
  <si>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</si>
  <si>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</si>
  <si>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</si>
  <si>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</si>
  <si>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</si>
  <si>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</si>
  <si>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</si>
  <si>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</si>
  <si>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</si>
  <si>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</si>
  <si>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</si>
  <si>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</si>
  <si>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</si>
  <si>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</si>
  <si>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</si>
  <si>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</si>
  <si>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</si>
  <si>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</si>
  <si>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</si>
  <si>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</si>
  <si>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</si>
  <si>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</si>
  <si>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</si>
  <si>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</si>
  <si>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</si>
  <si>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</si>
  <si>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</si>
  <si>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</si>
  <si>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</si>
  <si>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</si>
  <si>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</si>
  <si>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</si>
  <si>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</si>
  <si>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</si>
  <si>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</si>
  <si>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</si>
  <si>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</si>
  <si>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</si>
  <si>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</si>
  <si>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</si>
  <si>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</si>
  <si>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</si>
  <si>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</si>
  <si>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</si>
  <si>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</si>
  <si>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</si>
  <si>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</si>
  <si>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</si>
  <si>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</si>
  <si>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</si>
  <si>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</si>
  <si>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</si>
  <si>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</si>
  <si>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</si>
  <si>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</si>
  <si>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</si>
  <si>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</si>
  <si>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</si>
  <si>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</si>
  <si>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</si>
  <si>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</si>
  <si>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</si>
  <si>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</si>
  <si>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</si>
  <si>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</si>
  <si>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</si>
  <si>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</si>
  <si>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</si>
  <si>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</si>
  <si>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</si>
  <si>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</si>
  <si>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</si>
  <si>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</si>
  <si>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</si>
  <si>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</si>
  <si>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</si>
  <si>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</si>
  <si>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</si>
  <si>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</si>
  <si>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</si>
  <si>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</si>
  <si>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</si>
  <si>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</si>
  <si>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</si>
  <si>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</si>
  <si>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</si>
  <si>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</si>
  <si>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</si>
  <si>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</si>
  <si>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</si>
  <si>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</si>
  <si>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</si>
  <si>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</si>
  <si>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</si>
  <si>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</si>
  <si>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</si>
  <si>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</si>
  <si>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</si>
  <si>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</si>
  <si>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</si>
  <si>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</si>
  <si>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</si>
  <si>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</si>
  <si>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</si>
  <si>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</si>
  <si>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</si>
  <si>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</si>
  <si>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</si>
  <si>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</si>
  <si>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</si>
  <si>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</si>
  <si>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</si>
  <si>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</si>
  <si>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</si>
  <si>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</si>
  <si>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</si>
  <si>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</si>
  <si>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</si>
  <si>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</si>
  <si>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</si>
  <si>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</si>
  <si>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</si>
  <si>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</si>
  <si>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</si>
  <si>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</si>
  <si>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</si>
  <si>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</si>
  <si>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</si>
  <si>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</si>
  <si>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</si>
  <si>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</si>
  <si>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</si>
  <si>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</si>
  <si>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</si>
  <si>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</si>
  <si>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</si>
  <si>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</si>
  <si>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</si>
  <si>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</si>
  <si>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</si>
  <si>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</si>
  <si>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</si>
  <si>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</si>
  <si>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</si>
  <si>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</si>
  <si>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</si>
  <si>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</si>
  <si>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</si>
  <si>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</si>
  <si>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</si>
  <si>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</si>
  <si>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</si>
  <si>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</si>
  <si>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</si>
  <si>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</si>
  <si>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</si>
  <si>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</si>
  <si>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</si>
  <si>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</si>
  <si>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</si>
  <si>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</si>
  <si>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</si>
  <si>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</si>
  <si>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</si>
  <si>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</si>
  <si>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</si>
  <si>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</si>
  <si>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</si>
  <si>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</si>
  <si>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</si>
  <si>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</si>
  <si>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</si>
  <si>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</si>
  <si>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</si>
  <si>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</si>
  <si>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</si>
  <si>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</si>
  <si>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</si>
  <si>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</si>
  <si>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</si>
  <si>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</si>
  <si>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</si>
  <si>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</si>
  <si>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</si>
  <si>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</si>
  <si>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</si>
  <si>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</si>
  <si>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</si>
  <si>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</si>
  <si>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</si>
  <si>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</si>
  <si>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</si>
  <si>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</si>
  <si>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</si>
  <si>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</si>
  <si>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</si>
  <si>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</si>
  <si>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</si>
  <si>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</si>
  <si>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</si>
  <si>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</si>
  <si>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</si>
  <si>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</si>
  <si>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</si>
  <si>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</si>
  <si>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</si>
  <si>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</si>
  <si>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</si>
  <si>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</si>
  <si>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</si>
  <si>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</si>
  <si>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</si>
  <si>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</si>
  <si>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</si>
  <si>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</si>
  <si>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</si>
  <si>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</si>
  <si>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</si>
  <si>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</si>
  <si>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</si>
  <si>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</si>
  <si>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</si>
  <si>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</si>
  <si>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</si>
  <si>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</si>
  <si>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</si>
  <si>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</si>
  <si>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</si>
  <si>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</si>
  <si>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</si>
  <si>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</si>
  <si>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</si>
  <si>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</si>
  <si>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</si>
  <si>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</si>
  <si>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</si>
  <si>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</si>
  <si>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</si>
  <si>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</si>
  <si>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</si>
  <si>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</si>
  <si>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</si>
  <si>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</si>
  <si>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</si>
  <si>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</si>
  <si>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</si>
  <si>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</si>
  <si>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</si>
  <si>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</si>
  <si>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</si>
  <si>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</si>
  <si>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</si>
  <si>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</si>
  <si>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</si>
  <si>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</si>
  <si>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</si>
  <si>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</si>
  <si>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</si>
  <si>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</si>
  <si>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</si>
  <si>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</si>
  <si>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</si>
  <si>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</si>
  <si>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</si>
  <si>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</si>
  <si>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</si>
  <si>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</si>
  <si>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</si>
  <si>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</si>
  <si>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</si>
  <si>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</si>
  <si>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</si>
  <si>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</si>
  <si>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</si>
  <si>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</si>
  <si>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</si>
  <si>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</si>
  <si>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</si>
  <si>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</si>
  <si>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</si>
  <si>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</si>
  <si>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</si>
  <si>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</si>
  <si>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</si>
  <si>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</si>
  <si>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</si>
  <si>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</si>
  <si>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</si>
  <si>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</si>
  <si>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</si>
  <si>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</si>
  <si>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</si>
  <si>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</si>
  <si>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</si>
  <si>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</si>
  <si>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</si>
  <si>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</si>
  <si>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</si>
  <si>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</si>
  <si>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</si>
  <si>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</si>
  <si>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</si>
  <si>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</si>
  <si>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</si>
  <si>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</si>
  <si>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</si>
  <si>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</si>
  <si>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</si>
  <si>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</si>
  <si>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</si>
  <si>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</si>
  <si>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</si>
  <si>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</si>
  <si>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</si>
  <si>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</si>
  <si>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</si>
  <si>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</si>
  <si>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</si>
  <si>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</si>
  <si>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</si>
  <si>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</si>
  <si>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</si>
  <si>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</si>
  <si>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</si>
  <si>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</si>
  <si>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</si>
  <si>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</si>
  <si>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</si>
  <si>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</si>
  <si>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</si>
  <si>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</si>
  <si>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</si>
  <si>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</si>
  <si>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</si>
  <si>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</si>
  <si>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</si>
  <si>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</si>
  <si>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</si>
  <si>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</si>
  <si>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</si>
  <si>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</si>
  <si>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</si>
  <si>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</si>
  <si>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</si>
  <si>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</si>
  <si>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</si>
  <si>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</si>
  <si>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</si>
  <si>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</si>
  <si>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</si>
  <si>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</si>
  <si>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</si>
  <si>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</si>
  <si>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</si>
  <si>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</si>
  <si>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</si>
  <si>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</si>
  <si>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</si>
  <si>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</si>
  <si>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</si>
  <si>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</si>
  <si>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</si>
  <si>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</si>
  <si>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</si>
  <si>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</si>
  <si>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</si>
  <si>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</si>
  <si>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</si>
  <si>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</si>
  <si>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</si>
  <si>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</si>
  <si>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</si>
  <si>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</si>
  <si>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</si>
  <si>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</si>
  <si>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</si>
  <si>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</si>
  <si>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</si>
  <si>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</si>
  <si>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</si>
  <si>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</si>
  <si>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</si>
  <si>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</si>
  <si>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</si>
  <si>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</si>
  <si>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</si>
  <si>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</si>
  <si>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</si>
  <si>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</si>
  <si>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</si>
  <si>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</si>
  <si>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</si>
  <si>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</si>
  <si>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</si>
  <si>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</si>
  <si>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</si>
  <si>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</si>
  <si>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</si>
  <si>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</si>
  <si>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</si>
  <si>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</si>
  <si>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</si>
  <si>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</si>
  <si>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</si>
  <si>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</si>
  <si>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</si>
  <si>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</si>
  <si>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</si>
  <si>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</si>
  <si>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</si>
  <si>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</si>
  <si>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</si>
  <si>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</si>
  <si>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</si>
  <si>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</si>
  <si>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</si>
  <si>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</si>
  <si>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</si>
  <si>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</si>
  <si>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</si>
  <si>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</si>
  <si>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</si>
  <si>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</si>
  <si>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</si>
  <si>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</si>
  <si>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</si>
  <si>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</si>
  <si>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</si>
  <si>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</si>
  <si>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</si>
  <si>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</si>
  <si>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</si>
  <si>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</si>
  <si>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</si>
  <si>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</si>
  <si>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</si>
  <si>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</si>
  <si>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</si>
  <si>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</si>
  <si>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</si>
  <si>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</si>
  <si>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</si>
  <si>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</si>
  <si>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</si>
  <si>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</si>
  <si>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</si>
  <si>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</si>
  <si>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</si>
  <si>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</si>
  <si>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</si>
  <si>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</si>
  <si>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</si>
  <si>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</si>
  <si>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</si>
  <si>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</si>
  <si>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</si>
  <si>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</si>
  <si>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</si>
  <si>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</si>
  <si>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</si>
  <si>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</si>
  <si>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</si>
  <si>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</si>
  <si>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</si>
  <si>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</si>
  <si>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</si>
  <si>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</si>
  <si>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</si>
  <si>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</si>
  <si>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</si>
  <si>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</si>
  <si>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</si>
  <si>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</si>
  <si>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</si>
  <si>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</si>
  <si>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</si>
  <si>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</si>
  <si>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</si>
  <si>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</si>
  <si>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</si>
  <si>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</si>
  <si>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</si>
  <si>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</si>
  <si>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</si>
  <si>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</si>
  <si>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</si>
  <si>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</si>
  <si>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</si>
  <si>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</si>
  <si>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</si>
  <si>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</si>
  <si>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</si>
  <si>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</si>
  <si>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</si>
  <si>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</si>
  <si>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</si>
  <si>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</si>
  <si>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</si>
  <si>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</si>
  <si>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</si>
  <si>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</si>
  <si>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</si>
  <si>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</si>
  <si>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</si>
  <si>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</si>
  <si>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</si>
  <si>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</si>
  <si>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</si>
  <si>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</si>
  <si>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</si>
  <si>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</si>
  <si>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</si>
  <si>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</si>
  <si>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</si>
  <si>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</si>
  <si>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</si>
  <si>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</si>
  <si>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</si>
  <si>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</si>
  <si>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</si>
  <si>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</si>
  <si>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</si>
  <si>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</si>
  <si>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</si>
  <si>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</si>
  <si>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</si>
  <si>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</si>
  <si>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</si>
  <si>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</si>
  <si>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</si>
  <si>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</si>
  <si>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</si>
  <si>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</si>
  <si>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</si>
  <si>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</si>
  <si>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</si>
  <si>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</si>
  <si>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</si>
  <si>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</si>
  <si>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</si>
  <si>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</si>
  <si>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</si>
  <si>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</si>
  <si>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</si>
  <si>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</si>
  <si>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</si>
  <si>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</si>
  <si>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</si>
  <si>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</si>
  <si>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</si>
  <si>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</si>
  <si>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</si>
  <si>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</si>
  <si>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</si>
  <si>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</si>
  <si>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</si>
  <si>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</si>
  <si>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</si>
  <si>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</si>
  <si>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</si>
  <si>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</si>
  <si>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</si>
  <si>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</si>
  <si>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</si>
  <si>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</si>
  <si>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</si>
  <si>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</si>
  <si>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</si>
  <si>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</si>
  <si>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</si>
  <si>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</si>
  <si>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</si>
  <si>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</si>
  <si>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</si>
  <si>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</si>
  <si>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</si>
  <si>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</si>
  <si>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</si>
  <si>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</si>
  <si>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</si>
  <si>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</si>
  <si>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</si>
  <si>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</si>
  <si>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</si>
  <si>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</si>
  <si>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</si>
  <si>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</si>
  <si>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</si>
  <si>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</si>
  <si>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</si>
  <si>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</si>
  <si>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</si>
  <si>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</si>
  <si>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</si>
  <si>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</si>
  <si>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</si>
  <si>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</si>
  <si>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</si>
  <si>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</si>
  <si>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</si>
  <si>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</si>
  <si>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</si>
  <si>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</si>
  <si>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</si>
  <si>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</si>
  <si>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</si>
  <si>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</si>
  <si>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</si>
  <si>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</si>
  <si>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</si>
  <si>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</si>
  <si>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</si>
  <si>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</si>
  <si>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</si>
  <si>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</si>
  <si>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</si>
  <si>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</si>
  <si>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</si>
  <si>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</si>
  <si>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</si>
  <si>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</si>
  <si>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</si>
  <si>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</si>
  <si>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</si>
  <si>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</si>
  <si>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</si>
  <si>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</si>
  <si>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</si>
  <si>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</si>
  <si>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</si>
  <si>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</si>
  <si>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</si>
  <si>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</si>
  <si>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</si>
  <si>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</si>
  <si>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</si>
  <si>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</si>
  <si>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</si>
  <si>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</si>
  <si>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</si>
  <si>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</si>
  <si>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</si>
  <si>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</si>
  <si>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</si>
  <si>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</si>
  <si>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</si>
  <si>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</si>
  <si>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</si>
  <si>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</si>
  <si>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</si>
  <si>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</si>
  <si>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</si>
  <si>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</si>
  <si>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</si>
  <si>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</si>
  <si>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</si>
  <si>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</si>
  <si>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</si>
  <si>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</si>
  <si>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</si>
  <si>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</si>
  <si>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</si>
  <si>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</si>
  <si>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</si>
  <si>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</si>
  <si>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</si>
  <si>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</si>
  <si>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</si>
  <si>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</si>
  <si>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</si>
  <si>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</si>
  <si>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</si>
  <si>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</si>
  <si>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</si>
  <si>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</si>
  <si>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</si>
  <si>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</si>
  <si>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</si>
  <si>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</si>
  <si>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</si>
  <si>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</si>
  <si>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</si>
  <si>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</si>
  <si>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</si>
  <si>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</si>
  <si>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</si>
  <si>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</si>
  <si>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</si>
  <si>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</si>
  <si>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</si>
  <si>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</si>
  <si>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</si>
  <si>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</si>
  <si>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</si>
  <si>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</si>
  <si>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</si>
  <si>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</si>
  <si>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</si>
  <si>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</si>
  <si>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</si>
  <si>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</si>
  <si>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</si>
  <si>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</si>
  <si>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</si>
  <si>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</si>
  <si>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</si>
  <si>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</si>
  <si>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</si>
  <si>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</si>
  <si>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</si>
  <si>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</si>
  <si>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</si>
  <si>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</si>
  <si>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</si>
  <si>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</si>
  <si>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</si>
  <si>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</si>
  <si>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</si>
  <si>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</si>
  <si>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</si>
  <si>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</si>
  <si>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</si>
  <si>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</si>
  <si>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</si>
  <si>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</si>
  <si>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</si>
  <si>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</si>
  <si>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</si>
  <si>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</si>
  <si>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</si>
  <si>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</si>
  <si>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</si>
  <si>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</si>
  <si>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</si>
  <si>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</si>
  <si>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</si>
  <si>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</si>
  <si>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</si>
  <si>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</si>
  <si>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</si>
  <si>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</si>
  <si>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</si>
  <si>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</si>
  <si>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</si>
  <si>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</si>
  <si>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</si>
  <si>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</si>
  <si>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</si>
  <si>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</si>
  <si>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</si>
  <si>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</si>
  <si>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</si>
  <si>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</si>
  <si>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</si>
  <si>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</si>
  <si>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</si>
  <si>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</si>
  <si>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</si>
  <si>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</si>
  <si>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</si>
  <si>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</si>
  <si>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</si>
  <si>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</si>
  <si>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</si>
  <si>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</si>
  <si>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</si>
  <si>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</si>
  <si>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</si>
  <si>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</si>
  <si>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</si>
  <si>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</si>
  <si>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</si>
  <si>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</si>
  <si>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</si>
  <si>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</si>
  <si>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</si>
  <si>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</si>
  <si>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</si>
  <si>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</si>
  <si>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</si>
  <si>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</si>
  <si>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</si>
  <si>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</si>
  <si>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</si>
  <si>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</si>
  <si>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</si>
  <si>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</si>
  <si>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</si>
  <si>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</si>
  <si>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</si>
  <si>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</si>
  <si>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</si>
  <si>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</si>
  <si>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</si>
  <si>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</si>
  <si>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</si>
  <si>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</si>
  <si>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</si>
  <si>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</si>
  <si>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</si>
  <si>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</si>
  <si>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</si>
  <si>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</si>
  <si>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</si>
  <si>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</si>
  <si>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</si>
  <si>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</si>
  <si>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</si>
  <si>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</si>
  <si>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</si>
  <si>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</si>
  <si>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</si>
  <si>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</si>
  <si>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</si>
  <si>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</si>
  <si>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</si>
  <si>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</si>
  <si>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</si>
  <si>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</si>
  <si>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</si>
  <si>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</si>
  <si>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</si>
  <si>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</si>
  <si>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</si>
  <si>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</si>
  <si>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</si>
  <si>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</si>
  <si>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</si>
  <si>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</si>
  <si>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</si>
  <si>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</si>
  <si>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</si>
  <si>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</si>
  <si>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</si>
  <si>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</si>
  <si>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</si>
  <si>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</si>
  <si>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</si>
  <si>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</si>
  <si>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</si>
  <si>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</si>
  <si>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</si>
  <si>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</si>
  <si>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</si>
  <si>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</si>
  <si>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</si>
  <si>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</si>
  <si>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</si>
  <si>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</si>
  <si>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</si>
  <si>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</si>
  <si>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</si>
  <si>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</si>
  <si>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</si>
  <si>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</si>
  <si>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</si>
  <si>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</si>
  <si>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</si>
  <si>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</si>
  <si>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</si>
  <si>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</si>
  <si>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</si>
  <si>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</si>
  <si>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</si>
  <si>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</si>
  <si>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</si>
  <si>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</si>
  <si>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</si>
  <si>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</si>
  <si>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</si>
  <si>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</si>
  <si>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</si>
  <si>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</si>
  <si>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</si>
  <si>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</si>
  <si>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</si>
  <si>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</si>
  <si>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</si>
  <si>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</si>
  <si>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</si>
  <si>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</si>
  <si>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</si>
  <si>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</si>
  <si>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</si>
  <si>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</si>
  <si>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</si>
  <si>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</si>
  <si>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</si>
  <si>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</si>
  <si>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</si>
  <si>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</si>
  <si>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</si>
  <si>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</si>
  <si>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</si>
  <si>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</si>
  <si>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</si>
  <si>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</si>
  <si>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</si>
  <si>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</si>
  <si>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</si>
  <si>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</si>
  <si>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</si>
  <si>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</si>
  <si>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</si>
  <si>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</si>
  <si>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</si>
  <si>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</si>
  <si>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</si>
  <si>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</si>
  <si>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</si>
  <si>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</si>
  <si>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</si>
  <si>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</si>
  <si>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</si>
  <si>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</si>
  <si>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</si>
  <si>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</si>
  <si>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</si>
  <si>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</si>
  <si>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</si>
  <si>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</si>
  <si>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</si>
  <si>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</si>
  <si>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</si>
  <si>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</si>
  <si>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</si>
  <si>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</si>
  <si>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</si>
  <si>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</si>
  <si>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</si>
  <si>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</si>
  <si>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</si>
  <si>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</si>
  <si>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</si>
  <si>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</si>
  <si>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</si>
  <si>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</si>
  <si>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</si>
  <si>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</si>
  <si>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</si>
  <si>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</si>
  <si>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</si>
  <si>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</si>
  <si>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</si>
  <si>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</si>
  <si>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</si>
  <si>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</si>
  <si>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</si>
  <si>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</si>
  <si>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</si>
  <si>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</si>
  <si>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</si>
  <si>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</si>
  <si>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</si>
  <si>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</si>
  <si>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</si>
  <si>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</si>
  <si>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</si>
  <si>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</si>
  <si>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</si>
  <si>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</si>
  <si>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</si>
  <si>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</si>
  <si>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</si>
  <si>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</si>
  <si>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</si>
  <si>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</si>
  <si>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</si>
  <si>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</si>
  <si>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</si>
  <si>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</si>
  <si>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</si>
  <si>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</si>
  <si>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</si>
  <si>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</si>
  <si>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</si>
  <si>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</si>
  <si>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</si>
  <si>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</si>
  <si>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</si>
  <si>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</si>
  <si>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</si>
  <si>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</si>
  <si>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</si>
  <si>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</si>
  <si>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</si>
  <si>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</si>
  <si>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</si>
  <si>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</si>
  <si>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</si>
  <si>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</si>
  <si>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</si>
  <si>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</si>
  <si>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</si>
  <si>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</si>
  <si>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</si>
  <si>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</si>
  <si>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</si>
  <si>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</si>
  <si>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</si>
  <si>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</si>
  <si>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</si>
  <si>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</si>
  <si>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</si>
  <si>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</si>
  <si>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</si>
  <si>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</si>
  <si>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</si>
  <si>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</si>
  <si>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</si>
  <si>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</si>
  <si>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</si>
  <si>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</si>
  <si>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</si>
  <si>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</si>
  <si>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</si>
  <si>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</si>
  <si>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</si>
  <si>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</si>
  <si>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</si>
  <si>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</si>
  <si>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</si>
  <si>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</si>
  <si>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</si>
  <si>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</si>
  <si>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</si>
  <si>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</si>
  <si>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</si>
  <si>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</si>
  <si>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</si>
  <si>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</si>
  <si>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</si>
  <si>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</si>
  <si>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</si>
  <si>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</si>
  <si>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</si>
  <si>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</si>
  <si>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</si>
  <si>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</si>
  <si>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</si>
  <si>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</si>
  <si>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</si>
  <si>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</si>
  <si>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</si>
  <si>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</si>
  <si>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</si>
  <si>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</si>
  <si>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</si>
  <si>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</si>
  <si>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</si>
  <si>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</si>
  <si>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</si>
  <si>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</si>
  <si>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</si>
  <si>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</si>
  <si>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</si>
  <si>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</si>
  <si>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</si>
  <si>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</si>
  <si>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</si>
  <si>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</si>
  <si>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</si>
  <si>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</si>
  <si>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</si>
  <si>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</si>
  <si>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</si>
  <si>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</si>
  <si>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</si>
  <si>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</si>
  <si>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</si>
  <si>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</si>
  <si>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</si>
  <si>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</si>
  <si>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</si>
  <si>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</si>
  <si>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</si>
  <si>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</si>
  <si>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</si>
  <si>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</si>
  <si>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</si>
  <si>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</si>
  <si>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</si>
  <si>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</si>
  <si>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</si>
  <si>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</si>
  <si>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</si>
  <si>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</si>
  <si>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</si>
  <si>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</si>
  <si>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</si>
  <si>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</si>
  <si>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</si>
  <si>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</si>
  <si>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</si>
  <si>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</si>
  <si>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</si>
  <si>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</si>
  <si>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</si>
  <si>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</si>
  <si>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</si>
  <si>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</si>
  <si>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</si>
  <si>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</si>
  <si>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</si>
  <si>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</si>
  <si>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</si>
  <si>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</si>
  <si>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</si>
  <si>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</si>
  <si>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</si>
  <si>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</si>
  <si>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</si>
  <si>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</si>
  <si>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</si>
  <si>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</si>
  <si>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</si>
  <si>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</si>
  <si>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</si>
  <si>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</si>
  <si>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</si>
  <si>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</si>
  <si>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</si>
  <si>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</si>
  <si>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</si>
  <si>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</si>
  <si>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</si>
  <si>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</si>
  <si>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</si>
  <si>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</si>
  <si>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</si>
  <si>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</si>
  <si>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</si>
  <si>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</si>
  <si>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</si>
  <si>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</si>
  <si>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</si>
  <si>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</si>
  <si>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</si>
  <si>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</si>
  <si>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</si>
  <si>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</si>
  <si>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</si>
  <si>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</si>
  <si>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</si>
  <si>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</si>
  <si>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</si>
  <si>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</si>
  <si>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</si>
  <si>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</si>
  <si>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</si>
  <si>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</si>
  <si>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</si>
  <si>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</si>
  <si>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</si>
  <si>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</si>
  <si>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</si>
  <si>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</si>
  <si>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</si>
  <si>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</si>
  <si>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</si>
  <si>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</si>
  <si>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</si>
  <si>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</si>
  <si>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</si>
  <si>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</si>
  <si>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</si>
  <si>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</si>
  <si>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</si>
  <si>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</si>
  <si>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</si>
  <si>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</si>
  <si>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</si>
  <si>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</si>
  <si>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</si>
  <si>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</si>
  <si>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</si>
  <si>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</si>
  <si>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</si>
  <si>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</si>
  <si>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</si>
  <si>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</si>
  <si>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</si>
  <si>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</si>
  <si>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</si>
  <si>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</si>
  <si>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</si>
  <si>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</si>
  <si>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</si>
  <si>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</si>
  <si>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</si>
  <si>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</si>
  <si>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</si>
  <si>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</si>
  <si>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</si>
  <si>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</si>
  <si>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</si>
  <si>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</si>
  <si>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</si>
  <si>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</si>
  <si>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</si>
  <si>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</si>
  <si>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</si>
  <si>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</si>
  <si>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</si>
  <si>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</si>
  <si>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</si>
  <si>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</si>
  <si>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</si>
  <si>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</si>
  <si>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</si>
  <si>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</si>
  <si>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</si>
  <si>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</si>
  <si>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</si>
  <si>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</si>
  <si>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</si>
  <si>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</si>
  <si>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</si>
  <si>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</si>
  <si>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</si>
  <si>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</si>
  <si>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</si>
  <si>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</si>
  <si>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</si>
  <si>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</si>
  <si>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</si>
  <si>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</si>
  <si>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</si>
  <si>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</si>
  <si>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</si>
  <si>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</si>
  <si>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</si>
  <si>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</si>
  <si>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</si>
  <si>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</si>
  <si>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</si>
  <si>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</si>
  <si>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</si>
  <si>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</si>
  <si>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</si>
  <si>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</si>
  <si>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</si>
  <si>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</si>
  <si>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</si>
  <si>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</si>
  <si>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</si>
  <si>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</si>
  <si>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</si>
  <si>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</si>
  <si>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</si>
  <si>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</si>
  <si>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</si>
  <si>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</si>
  <si>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</si>
  <si>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</si>
  <si>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</si>
  <si>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</si>
  <si>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</si>
  <si>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</si>
  <si>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</si>
  <si>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</si>
  <si>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</si>
  <si>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</si>
  <si>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</si>
  <si>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</si>
  <si>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</si>
  <si>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</si>
  <si>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</si>
  <si>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</si>
  <si>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</si>
  <si>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</si>
  <si>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</si>
  <si>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</si>
  <si>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</si>
  <si>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</si>
  <si>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</si>
  <si>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</si>
  <si>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</si>
  <si>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</si>
  <si>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</si>
  <si>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</si>
  <si>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</si>
  <si>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</si>
  <si>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</si>
  <si>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</si>
  <si>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</si>
  <si>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</si>
  <si>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</si>
  <si>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</si>
  <si>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</si>
  <si>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</si>
  <si>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</si>
  <si>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</si>
  <si>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</si>
  <si>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</si>
  <si>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</si>
  <si>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</si>
  <si>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</si>
  <si>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</si>
  <si>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</si>
  <si>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</si>
  <si>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</si>
  <si>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</si>
  <si>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</si>
  <si>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</si>
  <si>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</si>
  <si>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</si>
  <si>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</si>
  <si>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</si>
  <si>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</si>
  <si>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</si>
  <si>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</si>
  <si>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</si>
  <si>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</si>
  <si>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</si>
  <si>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</si>
  <si>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</si>
  <si>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</si>
  <si>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</si>
  <si>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</si>
  <si>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</si>
  <si>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</si>
  <si>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</si>
  <si>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</si>
  <si>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</si>
  <si>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</si>
  <si>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</si>
  <si>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</si>
  <si>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</si>
  <si>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</si>
  <si>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</si>
  <si>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</si>
  <si>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</si>
  <si>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</si>
  <si>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</si>
  <si>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</si>
  <si>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</si>
  <si>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</si>
  <si>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</si>
  <si>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</si>
  <si>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</si>
  <si>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</si>
  <si>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</si>
  <si>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</si>
  <si>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</si>
  <si>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</si>
  <si>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</si>
  <si>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</si>
  <si>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</si>
  <si>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</si>
  <si>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</si>
  <si>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</si>
  <si>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</si>
  <si>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</si>
  <si>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</si>
  <si>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</si>
  <si>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</si>
  <si>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</si>
  <si>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</si>
  <si>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</si>
  <si>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</si>
  <si>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</si>
  <si>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</si>
  <si>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</si>
  <si>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</si>
  <si>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</si>
  <si>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</si>
  <si>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</si>
  <si>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</si>
  <si>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</si>
  <si>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</si>
  <si>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</si>
  <si>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</si>
  <si>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</si>
  <si>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</si>
  <si>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</si>
  <si>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</si>
  <si>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</si>
  <si>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</si>
  <si>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</si>
  <si>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</si>
  <si>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</si>
  <si>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</si>
  <si>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</si>
  <si>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</si>
  <si>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</si>
  <si>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</si>
  <si>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</si>
  <si>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</si>
  <si>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</si>
  <si>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</si>
  <si>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</si>
  <si>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</si>
  <si>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</si>
  <si>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</si>
  <si>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</si>
  <si>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</si>
  <si>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</si>
  <si>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</si>
  <si>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</si>
  <si>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</si>
  <si>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</si>
  <si>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</si>
  <si>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</si>
  <si>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</si>
  <si>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</si>
  <si>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</si>
  <si>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</si>
  <si>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</si>
  <si>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</si>
  <si>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</si>
  <si>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</si>
  <si>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</si>
  <si>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</si>
  <si>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</si>
  <si>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</si>
  <si>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</si>
  <si>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</si>
  <si>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</si>
  <si>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</si>
  <si>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</si>
  <si>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</si>
  <si>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</si>
  <si>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</si>
  <si>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</si>
  <si>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</si>
  <si>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</si>
  <si>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</si>
  <si>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</si>
  <si>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</si>
  <si>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</si>
  <si>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</si>
  <si>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</si>
  <si>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</si>
  <si>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</si>
  <si>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</si>
  <si>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</si>
  <si>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</si>
  <si>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</si>
  <si>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</si>
  <si>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</si>
  <si>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</si>
  <si>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</si>
  <si>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</si>
  <si>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</si>
  <si>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</si>
  <si>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</si>
  <si>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</si>
  <si>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</si>
  <si>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</si>
  <si>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</si>
  <si>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</si>
  <si>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</si>
  <si>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</si>
  <si>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</si>
  <si>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</si>
  <si>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</si>
  <si>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</si>
  <si>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</si>
  <si>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</si>
  <si>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</si>
  <si>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</si>
  <si>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</si>
  <si>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</si>
  <si>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</si>
  <si>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</si>
  <si>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</si>
  <si>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</si>
  <si>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</si>
  <si>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</si>
  <si>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</si>
  <si>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</si>
  <si>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</si>
  <si>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</si>
  <si>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</si>
  <si>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</si>
  <si>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</si>
  <si>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</si>
  <si>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</si>
  <si>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</si>
  <si>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</si>
  <si>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</si>
  <si>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</si>
  <si>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</si>
  <si>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</si>
  <si>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</si>
  <si>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</si>
  <si>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</si>
  <si>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</si>
  <si>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</si>
  <si>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</si>
  <si>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</si>
  <si>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</si>
  <si>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</si>
  <si>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</si>
  <si>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</si>
  <si>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</si>
  <si>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</si>
  <si>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</si>
  <si>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</si>
  <si>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</si>
  <si>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</si>
  <si>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</si>
  <si>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</si>
  <si>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</si>
  <si>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</si>
  <si>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</si>
  <si>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</si>
  <si>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</si>
  <si>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</si>
  <si>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</si>
  <si>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</si>
  <si>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</si>
  <si>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</si>
  <si>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</si>
  <si>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</si>
  <si>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</si>
  <si>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</si>
  <si>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</si>
  <si>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</si>
  <si>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</si>
  <si>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</si>
  <si>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</si>
  <si>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</si>
  <si>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</si>
  <si>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</si>
  <si>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</si>
  <si>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</si>
  <si>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</si>
  <si>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</si>
  <si>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</si>
  <si>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</si>
  <si>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</si>
  <si>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</si>
  <si>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</si>
  <si>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</si>
  <si>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</si>
  <si>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</si>
  <si>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</si>
  <si>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</si>
  <si>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</si>
  <si>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</si>
  <si>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</si>
  <si>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</si>
  <si>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</si>
  <si>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</si>
  <si>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</si>
  <si>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</si>
  <si>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</si>
  <si>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</si>
  <si>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</si>
  <si>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</si>
  <si>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</si>
  <si>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</si>
  <si>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</si>
  <si>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</si>
  <si>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</si>
  <si>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</si>
  <si>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</si>
  <si>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</si>
  <si>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</si>
  <si>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</si>
  <si>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</si>
  <si>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</si>
  <si>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</si>
  <si>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</si>
  <si>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</si>
  <si>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</si>
  <si>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</si>
  <si>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</si>
  <si>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</si>
  <si>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</si>
  <si>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</si>
  <si>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</si>
  <si>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</si>
  <si>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</si>
  <si>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</si>
  <si>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</si>
  <si>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</si>
  <si>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</si>
  <si>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</si>
  <si>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</si>
  <si>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</si>
  <si>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</si>
  <si>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</si>
  <si>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</si>
  <si>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</si>
  <si>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</si>
  <si>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</si>
  <si>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</si>
  <si>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</si>
  <si>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</si>
  <si>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</si>
  <si>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</si>
  <si>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</si>
  <si>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</si>
  <si>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</si>
  <si>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</si>
  <si>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</si>
  <si>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</si>
  <si>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</si>
  <si>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</si>
  <si>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</si>
  <si>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</si>
  <si>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</si>
  <si>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</si>
  <si>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</si>
  <si>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</si>
  <si>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</si>
  <si>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</si>
  <si>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</si>
  <si>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</si>
  <si>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</si>
  <si>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</si>
  <si>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</si>
  <si>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</si>
  <si>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</si>
  <si>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</si>
  <si>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</si>
  <si>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</si>
  <si>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</si>
  <si>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</si>
  <si>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</si>
  <si>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</si>
  <si>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</si>
  <si>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</si>
  <si>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</si>
  <si>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</si>
  <si>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</si>
  <si>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</si>
  <si>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</si>
  <si>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</si>
  <si>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</si>
  <si>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</si>
  <si>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</si>
  <si>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</si>
  <si>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</si>
  <si>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</si>
  <si>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</si>
  <si>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</si>
  <si>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</si>
  <si>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</si>
  <si>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</si>
  <si>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</si>
  <si>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</si>
  <si>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</si>
  <si>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</si>
  <si>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</si>
  <si>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</si>
  <si>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</si>
  <si>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</si>
  <si>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</si>
  <si>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</si>
  <si>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</si>
  <si>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</si>
  <si>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</si>
  <si>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</si>
  <si>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</si>
  <si>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</si>
  <si>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</si>
  <si>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</si>
  <si>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</si>
  <si>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</si>
  <si>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</si>
  <si>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</si>
  <si>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</si>
  <si>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</si>
  <si>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</si>
  <si>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</si>
  <si>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</si>
  <si>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</si>
  <si>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</si>
  <si>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</si>
  <si>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</si>
  <si>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</si>
  <si>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</si>
  <si>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</si>
  <si>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</si>
  <si>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</si>
  <si>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</si>
  <si>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</si>
  <si>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</si>
  <si>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</si>
  <si>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</si>
  <si>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</si>
  <si>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</si>
  <si>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</si>
  <si>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</si>
  <si>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</si>
  <si>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</si>
  <si>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</si>
  <si>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</si>
  <si>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</si>
  <si>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</si>
  <si>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</si>
  <si>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</si>
  <si>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</si>
  <si>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</si>
  <si>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</si>
  <si>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</si>
  <si>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</si>
  <si>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</si>
  <si>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</si>
  <si>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</si>
  <si>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</si>
  <si>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</si>
  <si>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</si>
  <si>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</si>
  <si>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</si>
  <si>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</si>
  <si>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</si>
  <si>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</si>
  <si>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</si>
  <si>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</si>
  <si>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</si>
  <si>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</si>
  <si>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</si>
  <si>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</si>
  <si>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</si>
  <si>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</si>
  <si>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</si>
  <si>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</si>
  <si>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</si>
  <si>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</si>
  <si>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</si>
  <si>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</si>
  <si>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</si>
  <si>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</si>
  <si>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</si>
  <si>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</si>
  <si>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</si>
  <si>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</si>
  <si>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</si>
  <si>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</si>
  <si>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</si>
  <si>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</si>
  <si>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</si>
  <si>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</si>
  <si>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</si>
  <si>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</si>
  <si>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</si>
  <si>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</si>
  <si>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</si>
  <si>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</si>
  <si>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</si>
  <si>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</si>
  <si>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</si>
  <si>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</si>
  <si>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</si>
  <si>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</si>
  <si>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</si>
  <si>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</si>
  <si>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</si>
  <si>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</si>
  <si>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</si>
  <si>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</si>
  <si>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</si>
  <si>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</si>
  <si>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</si>
  <si>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</si>
  <si>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</si>
  <si>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</si>
  <si>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</si>
  <si>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</si>
  <si>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</si>
  <si>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</si>
  <si>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</si>
  <si>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</si>
  <si>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</si>
  <si>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</si>
  <si>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</si>
  <si>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</si>
  <si>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</si>
  <si>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</si>
  <si>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</si>
  <si>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</si>
  <si>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</si>
  <si>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</si>
  <si>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</si>
  <si>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</si>
  <si>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</si>
  <si>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</si>
  <si>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</si>
  <si>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</si>
  <si>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</si>
  <si>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</si>
  <si>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</si>
  <si>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</si>
  <si>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</si>
  <si>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</si>
  <si>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</si>
  <si>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</si>
  <si>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</si>
  <si>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</si>
  <si>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</si>
  <si>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</si>
  <si>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</si>
  <si>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</si>
  <si>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</si>
  <si>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</si>
  <si>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</si>
  <si>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</si>
  <si>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</si>
  <si>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</si>
  <si>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</si>
  <si>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</si>
  <si>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</si>
  <si>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</si>
  <si>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</si>
  <si>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</si>
  <si>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</si>
  <si>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</si>
  <si>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</si>
  <si>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</si>
  <si>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</si>
  <si>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</si>
  <si>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</si>
  <si>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</si>
  <si>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</si>
  <si>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</si>
  <si>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</si>
  <si>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</si>
  <si>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</si>
  <si>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</si>
  <si>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</si>
  <si>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</si>
  <si>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</si>
  <si>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</si>
  <si>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</si>
  <si>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</si>
  <si>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</si>
  <si>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</si>
  <si>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</si>
  <si>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</si>
  <si>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</si>
  <si>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</si>
  <si>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</si>
  <si>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</si>
  <si>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</si>
  <si>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</si>
  <si>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</si>
  <si>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</si>
  <si>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</si>
  <si>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</si>
  <si>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</si>
  <si>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</si>
  <si>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</si>
  <si>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</si>
  <si>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</si>
  <si>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</si>
  <si>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</si>
  <si>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</si>
  <si>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</si>
  <si>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</si>
  <si>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</si>
  <si>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</si>
  <si>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</si>
  <si>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</si>
  <si>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</si>
  <si>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</si>
  <si>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</si>
  <si>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</si>
  <si>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</si>
  <si>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</si>
  <si>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</si>
  <si>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</si>
  <si>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</si>
  <si>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</si>
  <si>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</si>
  <si>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</si>
  <si>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</si>
  <si>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</si>
  <si>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</si>
  <si>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</si>
  <si>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</si>
  <si>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</si>
  <si>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</si>
  <si>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</si>
  <si>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</si>
  <si>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</si>
  <si>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</si>
  <si>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</si>
  <si>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</si>
  <si>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</si>
  <si>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</si>
  <si>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</si>
  <si>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</si>
  <si>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</si>
  <si>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</si>
  <si>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</si>
  <si>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</si>
  <si>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</si>
  <si>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</si>
  <si>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</si>
  <si>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</si>
  <si>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</si>
  <si>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</si>
  <si>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</si>
  <si>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</si>
  <si>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</si>
  <si>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</si>
  <si>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</si>
  <si>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</si>
  <si>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</si>
  <si>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</si>
  <si>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</si>
  <si>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</si>
  <si>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</si>
  <si>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</si>
  <si>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</si>
  <si>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</si>
  <si>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</si>
  <si>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</si>
  <si>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</si>
  <si>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</si>
  <si>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</si>
  <si>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</si>
  <si>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</si>
  <si>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</si>
  <si>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</si>
  <si>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</si>
  <si>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</si>
  <si>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</si>
  <si>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</si>
  <si>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</si>
  <si>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</si>
  <si>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</si>
  <si>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</si>
  <si>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</si>
  <si>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</si>
  <si>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</si>
  <si>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</si>
  <si>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</si>
  <si>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</si>
  <si>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</si>
  <si>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</si>
  <si>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</si>
  <si>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</si>
  <si>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</si>
  <si>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</si>
  <si>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</si>
  <si>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</si>
  <si>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</si>
  <si>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</si>
  <si>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</si>
  <si>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</si>
  <si>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</si>
  <si>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</si>
  <si>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</si>
  <si>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</si>
  <si>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</si>
  <si>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</si>
  <si>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</si>
  <si>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</si>
  <si>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</si>
  <si>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</si>
  <si>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</si>
  <si>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</si>
  <si>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</si>
  <si>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</si>
  <si>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</si>
  <si>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</si>
  <si>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</si>
  <si>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</si>
  <si>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</si>
  <si>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</si>
  <si>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</si>
  <si>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</si>
  <si>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</si>
  <si>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</si>
  <si>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</si>
  <si>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</si>
  <si>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</si>
  <si>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</si>
  <si>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</si>
  <si>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</si>
  <si>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</si>
  <si>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</si>
  <si>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</si>
  <si>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</si>
  <si>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</si>
  <si>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</si>
  <si>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</si>
  <si>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</si>
  <si>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</si>
  <si>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</si>
  <si>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</si>
  <si>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</si>
  <si>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</si>
  <si>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</si>
  <si>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</si>
  <si>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</si>
  <si>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</si>
  <si>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</si>
  <si>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</si>
  <si>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</si>
  <si>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</si>
  <si>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</si>
  <si>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</si>
  <si>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</si>
  <si>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</si>
  <si>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</si>
  <si>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</si>
  <si>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</si>
  <si>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</si>
  <si>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</si>
  <si>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</si>
  <si>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</si>
  <si>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</si>
  <si>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</si>
  <si>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</si>
  <si>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</si>
  <si>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</si>
  <si>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</si>
  <si>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</si>
  <si>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</si>
  <si>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</si>
  <si>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</si>
  <si>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</si>
  <si>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</si>
  <si>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</si>
  <si>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</si>
  <si>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</si>
  <si>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</si>
  <si>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</si>
  <si>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</si>
  <si>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</si>
  <si>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</si>
  <si>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</si>
  <si>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</si>
  <si>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</si>
  <si>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</si>
  <si>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</si>
  <si>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</si>
  <si>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</si>
  <si>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</si>
  <si>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</si>
  <si>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</si>
  <si>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</si>
  <si>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</si>
  <si>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</si>
  <si>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</si>
  <si>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</si>
  <si>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</si>
  <si>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</si>
  <si>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</si>
  <si>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</si>
  <si>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</si>
  <si>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</si>
  <si>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</si>
  <si>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</si>
  <si>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</si>
  <si>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</si>
  <si>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</si>
  <si>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</si>
  <si>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</si>
  <si>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</si>
  <si>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</si>
  <si>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</si>
  <si>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</si>
  <si>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</si>
  <si>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</si>
  <si>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</si>
  <si>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</si>
  <si>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</si>
  <si>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</si>
  <si>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</si>
  <si>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</si>
  <si>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</si>
  <si>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</si>
  <si>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</si>
  <si>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</si>
  <si>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</si>
  <si>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</si>
  <si>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</si>
  <si>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</si>
  <si>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</si>
  <si>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</si>
  <si>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</si>
  <si>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</si>
  <si>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</si>
  <si>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</si>
  <si>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</si>
  <si>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</si>
  <si>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</si>
  <si>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</si>
  <si>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</si>
  <si>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</si>
  <si>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</si>
  <si>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</si>
  <si>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</si>
  <si>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</si>
  <si>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</si>
  <si>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</si>
  <si>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</si>
  <si>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</si>
  <si>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</si>
  <si>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</si>
  <si>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</si>
  <si>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</si>
  <si>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</si>
  <si>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</si>
  <si>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</si>
  <si>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</si>
  <si>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</si>
  <si>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</si>
  <si>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</si>
  <si>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</si>
  <si>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</si>
  <si>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</si>
  <si>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</si>
  <si>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</si>
  <si>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</si>
  <si>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</si>
  <si>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</si>
  <si>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</si>
  <si>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</si>
  <si>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</si>
  <si>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</si>
  <si>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</si>
  <si>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</si>
  <si>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</si>
  <si>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</si>
  <si>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</si>
  <si>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</si>
  <si>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</si>
  <si>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</si>
  <si>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</si>
  <si>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</si>
  <si>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</si>
  <si>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</si>
  <si>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</si>
  <si>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</si>
  <si>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</si>
  <si>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</si>
  <si>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</si>
  <si>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</si>
  <si>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</si>
  <si>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</si>
  <si>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</si>
  <si>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</si>
  <si>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</si>
  <si>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</si>
  <si>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</si>
  <si>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</si>
  <si>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</si>
  <si>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</si>
  <si>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</si>
  <si>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</si>
  <si>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</si>
  <si>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</si>
  <si>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</si>
  <si>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</si>
  <si>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</si>
  <si>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</si>
  <si>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</si>
  <si>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</si>
  <si>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</si>
  <si>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</si>
  <si>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</si>
  <si>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</si>
  <si>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</si>
  <si>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</si>
  <si>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</si>
  <si>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</si>
  <si>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</si>
  <si>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</si>
  <si>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</si>
  <si>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</si>
  <si>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</si>
  <si>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</si>
  <si>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</si>
  <si>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</si>
  <si>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</si>
  <si>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</si>
  <si>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</si>
  <si>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</si>
  <si>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</si>
  <si>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</si>
  <si>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</si>
  <si>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</si>
  <si>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</si>
  <si>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</si>
  <si>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</si>
  <si>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</si>
  <si>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</si>
  <si>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</si>
  <si>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</si>
  <si>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</si>
  <si>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</si>
  <si>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</si>
  <si>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</si>
  <si>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</si>
  <si>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</si>
  <si>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</si>
  <si>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</si>
  <si>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</si>
  <si>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</si>
  <si>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</si>
  <si>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</si>
  <si>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</si>
  <si>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</si>
  <si>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</si>
  <si>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</si>
  <si>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</si>
  <si>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</si>
  <si>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</si>
  <si>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</si>
  <si>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</si>
  <si>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</si>
  <si>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</si>
  <si>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</si>
  <si>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</si>
  <si>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</si>
  <si>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</si>
  <si>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</si>
  <si>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</si>
  <si>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</si>
  <si>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</si>
  <si>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</si>
  <si>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</si>
  <si>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</si>
  <si>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</si>
  <si>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</si>
  <si>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</si>
  <si>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</si>
  <si>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</si>
  <si>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</si>
  <si>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</si>
  <si>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</si>
  <si>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</si>
  <si>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</si>
  <si>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</si>
  <si>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</si>
  <si>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</si>
  <si>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</si>
  <si>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</si>
  <si>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</si>
  <si>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</si>
  <si>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</si>
  <si>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</si>
  <si>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</si>
  <si>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</si>
  <si>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</si>
  <si>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</si>
  <si>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</si>
  <si>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</si>
  <si>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</si>
  <si>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</si>
  <si>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</si>
  <si>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</si>
  <si>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</si>
  <si>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</si>
  <si>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</si>
  <si>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</si>
  <si>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</si>
  <si>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</si>
  <si>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</si>
  <si>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</si>
  <si>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</si>
  <si>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</si>
  <si>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</si>
  <si>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</si>
  <si>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</si>
  <si>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</si>
  <si>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</si>
  <si>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</si>
  <si>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</si>
  <si>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</si>
  <si>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</si>
  <si>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</si>
  <si>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</si>
  <si>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</si>
  <si>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</si>
  <si>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</si>
  <si>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</si>
  <si>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</si>
  <si>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</si>
  <si>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</si>
  <si>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</si>
  <si>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</si>
  <si>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</si>
  <si>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</si>
  <si>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</si>
  <si>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</si>
  <si>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</si>
  <si>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</si>
  <si>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</si>
  <si>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</si>
  <si>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</si>
  <si>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</si>
  <si>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</si>
  <si>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</si>
  <si>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</si>
  <si>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</si>
  <si>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</si>
  <si>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</si>
  <si>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</si>
  <si>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</si>
  <si>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</si>
  <si>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</si>
  <si>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</si>
  <si>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</si>
  <si>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</si>
  <si>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</si>
  <si>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</si>
  <si>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</si>
  <si>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</si>
  <si>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</si>
  <si>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</si>
  <si>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</si>
  <si>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</si>
  <si>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</si>
  <si>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</si>
  <si>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</si>
  <si>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</si>
  <si>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</si>
  <si>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</si>
  <si>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</si>
  <si>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</si>
  <si>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</si>
  <si>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</si>
  <si>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</si>
  <si>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</si>
  <si>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</si>
  <si>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</si>
  <si>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</si>
  <si>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</si>
  <si>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</si>
  <si>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</si>
  <si>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</si>
  <si>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</si>
  <si>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</si>
  <si>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</si>
  <si>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</si>
  <si>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</si>
  <si>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</si>
  <si>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</si>
  <si>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</si>
  <si>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</si>
  <si>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</si>
  <si>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</si>
  <si>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</si>
  <si>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</si>
  <si>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</si>
  <si>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</si>
  <si>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</si>
  <si>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</si>
  <si>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</si>
  <si>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</si>
  <si>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</si>
  <si>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</si>
  <si>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</si>
  <si>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</si>
  <si>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</si>
  <si>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</si>
  <si>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</si>
  <si>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</si>
  <si>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</si>
  <si>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</si>
  <si>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</si>
  <si>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</si>
  <si>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</si>
  <si>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</si>
  <si>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</si>
  <si>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</si>
  <si>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</si>
  <si>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</si>
  <si>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</si>
  <si>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</si>
  <si>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</si>
  <si>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</si>
  <si>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</si>
  <si>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</si>
  <si>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</si>
  <si>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</si>
  <si>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</si>
  <si>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</si>
  <si>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</si>
  <si>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</si>
  <si>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</si>
  <si>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</si>
  <si>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</si>
  <si>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</si>
  <si>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</si>
  <si>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</si>
  <si>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</si>
  <si>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</si>
  <si>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</si>
  <si>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</si>
  <si>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</si>
  <si>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</si>
  <si>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</si>
  <si>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</si>
  <si>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</si>
  <si>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</si>
  <si>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</si>
  <si>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</si>
  <si>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</si>
  <si>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</si>
  <si>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</si>
  <si>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</si>
  <si>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</si>
  <si>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</si>
  <si>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</si>
  <si>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</si>
  <si>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</si>
  <si>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</si>
  <si>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</si>
  <si>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</si>
  <si>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</si>
  <si>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</si>
  <si>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</si>
  <si>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</si>
  <si>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</si>
  <si>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</si>
  <si>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</si>
  <si>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</si>
  <si>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</si>
  <si>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</si>
  <si>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</si>
  <si>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</si>
  <si>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</si>
  <si>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</si>
  <si>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</si>
  <si>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</si>
  <si>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</si>
  <si>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</si>
  <si>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</si>
  <si>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</si>
  <si>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</si>
  <si>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</si>
  <si>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</si>
  <si>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</si>
  <si>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</si>
  <si>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</si>
  <si>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</si>
  <si>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</si>
  <si>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</si>
  <si>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</si>
  <si>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</si>
  <si>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</si>
  <si>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</si>
  <si>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</si>
  <si>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</si>
  <si>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</si>
  <si>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</si>
  <si>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</si>
  <si>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</si>
  <si>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</si>
  <si>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</si>
  <si>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</si>
  <si>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</si>
  <si>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</si>
  <si>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</si>
  <si>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</si>
  <si>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</si>
  <si>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</si>
  <si>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</si>
  <si>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</si>
  <si>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</si>
  <si>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</si>
  <si>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</si>
  <si>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</si>
  <si>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</si>
  <si>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</si>
  <si>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</si>
  <si>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</si>
  <si>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</si>
  <si>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</si>
  <si>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</si>
  <si>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</si>
  <si>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</si>
  <si>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</si>
  <si>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</si>
  <si>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</si>
  <si>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</si>
  <si>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</si>
  <si>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</si>
  <si>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</si>
  <si>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</si>
  <si>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</si>
  <si>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</si>
  <si>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</si>
  <si>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</si>
  <si>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</si>
  <si>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</si>
  <si>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</si>
  <si>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</si>
  <si>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</si>
  <si>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</si>
  <si>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</si>
  <si>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</si>
  <si>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</si>
  <si>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</si>
  <si>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</si>
  <si>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</si>
  <si>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</si>
  <si>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</si>
  <si>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</si>
  <si>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</si>
  <si>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</si>
  <si>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</si>
  <si>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</si>
  <si>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</si>
  <si>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</si>
  <si>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</si>
  <si>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</si>
  <si>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</si>
  <si>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</si>
  <si>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</si>
  <si>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</si>
  <si>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</si>
  <si>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</si>
  <si>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</si>
  <si>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</si>
  <si>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</si>
  <si>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</si>
  <si>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</si>
  <si>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</si>
  <si>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</si>
  <si>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</si>
  <si>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</si>
  <si>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</si>
  <si>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</si>
  <si>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</si>
  <si>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</si>
  <si>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</si>
  <si>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</si>
  <si>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</si>
  <si>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</si>
  <si>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</si>
  <si>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</si>
  <si>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</si>
  <si>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</si>
  <si>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</si>
  <si>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</si>
  <si>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</si>
  <si>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</si>
  <si>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</si>
  <si>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</si>
  <si>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</si>
  <si>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</si>
  <si>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</si>
  <si>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</si>
  <si>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</si>
  <si>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</si>
  <si>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</si>
  <si>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</si>
  <si>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</si>
  <si>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</si>
  <si>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</si>
  <si>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</si>
  <si>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</si>
  <si>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</si>
  <si>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</si>
  <si>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</si>
  <si>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</si>
  <si>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</si>
  <si>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</si>
  <si>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</si>
  <si>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</si>
  <si>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</si>
  <si>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</si>
  <si>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</si>
  <si>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</si>
  <si>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</si>
  <si>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</si>
  <si>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</si>
  <si>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</si>
  <si>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</si>
  <si>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</si>
  <si>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</si>
  <si>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</si>
  <si>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</si>
  <si>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</si>
  <si>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</si>
  <si>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</si>
  <si>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</si>
  <si>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</si>
  <si>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</si>
  <si>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</si>
  <si>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</si>
  <si>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</si>
  <si>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</si>
  <si>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</si>
  <si>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</si>
  <si>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</si>
  <si>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</si>
  <si>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</si>
  <si>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</si>
  <si>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</si>
  <si>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</si>
  <si>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</si>
  <si>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</si>
  <si>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</si>
  <si>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</si>
  <si>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</si>
  <si>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</si>
  <si>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</si>
  <si>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</si>
  <si>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</si>
  <si>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</si>
  <si>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</si>
  <si>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</si>
  <si>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</si>
  <si>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</si>
  <si>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</si>
  <si>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</si>
  <si>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</si>
  <si>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</si>
  <si>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</si>
  <si>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</si>
  <si>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</si>
  <si>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</si>
  <si>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</si>
  <si>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</si>
  <si>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</si>
  <si>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</si>
  <si>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</si>
  <si>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</si>
  <si>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</si>
  <si>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</si>
  <si>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</si>
  <si>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</si>
  <si>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</si>
  <si>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</si>
  <si>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</si>
  <si>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</si>
  <si>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</si>
  <si>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</si>
  <si>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</si>
  <si>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</si>
  <si>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</si>
  <si>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</si>
  <si>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</si>
  <si>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</si>
  <si>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</si>
  <si>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</si>
  <si>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</si>
  <si>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</si>
  <si>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</si>
  <si>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</si>
  <si>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</si>
  <si>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</si>
  <si>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</si>
  <si>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</si>
  <si>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</si>
  <si>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</si>
  <si>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</si>
  <si>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</si>
  <si>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</si>
  <si>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</si>
  <si>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</si>
  <si>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</si>
  <si>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</si>
  <si>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</si>
  <si>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</si>
  <si>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</si>
  <si>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</si>
  <si>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</si>
  <si>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</si>
  <si>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</si>
  <si>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</si>
  <si>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</si>
  <si>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</si>
  <si>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</si>
  <si>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</si>
  <si>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</si>
  <si>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</si>
  <si>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</si>
  <si>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</si>
  <si>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</si>
  <si>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</si>
  <si>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</si>
  <si>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</si>
  <si>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</si>
  <si>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</si>
  <si>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</si>
  <si>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</si>
  <si>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</si>
  <si>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</si>
  <si>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</si>
  <si>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</si>
  <si>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</si>
  <si>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</si>
  <si>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</si>
  <si>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</si>
  <si>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</si>
  <si>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</si>
  <si>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</si>
  <si>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</si>
  <si>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</si>
  <si>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</si>
  <si>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</si>
  <si>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</si>
  <si>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</si>
  <si>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</si>
  <si>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</si>
  <si>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</si>
  <si>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</si>
  <si>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</si>
  <si>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</si>
  <si>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</si>
  <si>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</si>
  <si>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</si>
  <si>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</si>
  <si>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</si>
  <si>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</si>
  <si>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</si>
  <si>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</si>
  <si>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</si>
  <si>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</si>
  <si>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</si>
  <si>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</si>
  <si>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</si>
  <si>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</si>
  <si>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</si>
  <si>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</si>
  <si>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</si>
  <si>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</si>
  <si>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</si>
  <si>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</si>
  <si>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</si>
  <si>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</si>
  <si>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</si>
  <si>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</si>
  <si>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</si>
  <si>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</si>
  <si>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</si>
  <si>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</si>
  <si>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</si>
  <si>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</si>
  <si>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</si>
  <si>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</si>
  <si>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</si>
  <si>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</si>
  <si>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</si>
  <si>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</si>
  <si>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</si>
  <si>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</si>
  <si>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</si>
  <si>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</si>
  <si>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</si>
  <si>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</si>
  <si>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</si>
  <si>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</si>
  <si>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</si>
  <si>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</si>
  <si>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</si>
  <si>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</si>
  <si>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</si>
  <si>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</si>
  <si>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</si>
  <si>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</si>
  <si>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</si>
  <si>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</si>
  <si>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</si>
  <si>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</si>
  <si>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</si>
  <si>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</si>
  <si>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</si>
  <si>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</si>
  <si>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</si>
  <si>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</si>
  <si>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</si>
  <si>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</si>
  <si>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</si>
  <si>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</si>
  <si>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</si>
  <si>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</si>
  <si>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</si>
  <si>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</si>
  <si>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</si>
  <si>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</si>
  <si>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</si>
  <si>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</si>
  <si>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</si>
  <si>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</si>
  <si>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</si>
  <si>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</si>
  <si>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</si>
  <si>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</si>
  <si>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</si>
  <si>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</si>
  <si>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</si>
  <si>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</si>
  <si>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</si>
  <si>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</si>
  <si>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</si>
  <si>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</si>
  <si>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</si>
  <si>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</si>
  <si>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</si>
  <si>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</si>
  <si>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</si>
  <si>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</si>
  <si>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</si>
  <si>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</si>
  <si>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</si>
  <si>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</si>
  <si>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</si>
  <si>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</si>
  <si>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</si>
  <si>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</si>
  <si>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</si>
  <si>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</si>
  <si>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</si>
  <si>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</si>
  <si>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</si>
  <si>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</si>
  <si>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</si>
  <si>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</si>
  <si>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</si>
  <si>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</si>
  <si>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</si>
  <si>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</si>
  <si>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</si>
  <si>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</si>
  <si>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</si>
  <si>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</si>
  <si>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</si>
  <si>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</si>
  <si>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</si>
  <si>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</si>
  <si>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</si>
  <si>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</si>
  <si>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</si>
  <si>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</si>
  <si>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</si>
  <si>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</si>
  <si>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</si>
  <si>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</si>
  <si>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</si>
  <si>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</si>
  <si>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</si>
  <si>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</si>
  <si>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</si>
  <si>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</si>
  <si>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</si>
  <si>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</si>
  <si>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</si>
  <si>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</si>
  <si>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</si>
  <si>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</si>
  <si>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</si>
  <si>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</si>
  <si>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</si>
  <si>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</si>
  <si>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</si>
  <si>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</si>
  <si>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</si>
  <si>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</si>
  <si>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</si>
  <si>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</si>
  <si>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</si>
  <si>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</si>
  <si>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</si>
  <si>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</si>
  <si>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</si>
  <si>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</si>
  <si>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</si>
  <si>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</si>
  <si>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</si>
  <si>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</si>
  <si>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</si>
  <si>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</si>
  <si>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</si>
  <si>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</si>
  <si>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</si>
  <si>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</si>
  <si>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</si>
  <si>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</si>
  <si>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</si>
  <si>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</si>
  <si>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</si>
  <si>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</si>
  <si>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</si>
  <si>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</si>
  <si>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</si>
  <si>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</si>
  <si>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</si>
  <si>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</si>
  <si>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</si>
  <si>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</si>
  <si>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</si>
  <si>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</si>
  <si>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</si>
  <si>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</si>
  <si>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</si>
  <si>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</si>
  <si>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</si>
  <si>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</si>
  <si>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</si>
  <si>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</si>
  <si>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</si>
  <si>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</si>
  <si>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</si>
  <si>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</si>
  <si>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</si>
  <si>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</si>
  <si>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</si>
  <si>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</si>
  <si>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</si>
  <si>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</si>
  <si>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</si>
  <si>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</si>
  <si>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</si>
  <si>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</si>
  <si>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</si>
  <si>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</si>
  <si>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</si>
  <si>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</si>
  <si>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</si>
  <si>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</si>
  <si>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</si>
  <si>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</si>
  <si>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</si>
  <si>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</si>
  <si>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</si>
  <si>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</si>
  <si>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</si>
  <si>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</si>
  <si>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</si>
  <si>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</si>
  <si>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</si>
  <si>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</si>
  <si>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</si>
  <si>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</si>
  <si>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</si>
  <si>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</si>
  <si>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</si>
  <si>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</si>
  <si>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</si>
  <si>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</si>
  <si>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</si>
  <si>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</si>
  <si>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</si>
  <si>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</si>
  <si>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</si>
  <si>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</si>
  <si>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</si>
  <si>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</si>
  <si>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</si>
  <si>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</si>
  <si>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</si>
  <si>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</si>
  <si>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</si>
  <si>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</si>
  <si>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</si>
  <si>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</si>
  <si>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</si>
  <si>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</si>
  <si>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</si>
  <si>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</si>
  <si>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</si>
  <si>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</si>
  <si>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</si>
  <si>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</si>
  <si>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</si>
  <si>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</si>
  <si>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</si>
  <si>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</si>
  <si>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</si>
  <si>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</si>
  <si>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</si>
  <si>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</si>
  <si>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</si>
  <si>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</si>
  <si>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</si>
  <si>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</si>
  <si>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</si>
  <si>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</si>
  <si>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</si>
  <si>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</si>
  <si>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</si>
  <si>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</si>
  <si>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</si>
  <si>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</si>
  <si>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</si>
  <si>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</si>
  <si>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</si>
  <si>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</si>
  <si>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</si>
  <si>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</si>
  <si>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</si>
  <si>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</si>
  <si>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</si>
  <si>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</si>
  <si>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</si>
  <si>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</si>
  <si>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</si>
  <si>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</si>
  <si>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</si>
  <si>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</si>
  <si>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</si>
  <si>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</si>
  <si>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</si>
  <si>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</si>
  <si>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</si>
  <si>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</si>
  <si>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</si>
  <si>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</si>
  <si>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</si>
  <si>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</si>
  <si>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</si>
  <si>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</si>
  <si>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</si>
  <si>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</si>
  <si>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</si>
  <si>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</si>
  <si>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</si>
  <si>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</si>
  <si>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</si>
  <si>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</si>
  <si>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</si>
  <si>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</si>
  <si>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</si>
  <si>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</si>
  <si>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</si>
  <si>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</si>
  <si>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</si>
  <si>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</si>
  <si>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</si>
  <si>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</si>
  <si>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</si>
  <si>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</si>
  <si>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</si>
  <si>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</si>
  <si>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</si>
  <si>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</si>
  <si>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</si>
  <si>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</si>
  <si>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</si>
  <si>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</si>
  <si>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</si>
  <si>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</si>
  <si>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</si>
  <si>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</si>
  <si>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</si>
  <si>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</si>
  <si>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</si>
  <si>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</si>
  <si>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</si>
  <si>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</si>
  <si>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</si>
  <si>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</si>
  <si>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</si>
  <si>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</si>
  <si>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</si>
  <si>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</si>
  <si>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</si>
  <si>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</si>
  <si>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</si>
  <si>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</si>
  <si>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</si>
  <si>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</si>
  <si>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</si>
  <si>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</si>
  <si>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</si>
  <si>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</si>
  <si>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</si>
  <si>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</si>
  <si>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</si>
  <si>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</si>
  <si>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</si>
  <si>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</si>
  <si>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</si>
  <si>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</si>
  <si>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</si>
  <si>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</si>
  <si>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</si>
  <si>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</si>
  <si>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</si>
  <si>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</si>
  <si>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</si>
  <si>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</si>
  <si>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</si>
  <si>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</si>
  <si>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</si>
  <si>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</si>
  <si>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</si>
  <si>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</si>
  <si>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</si>
  <si>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</si>
  <si>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</si>
  <si>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</si>
  <si>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</si>
  <si>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</si>
  <si>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</si>
  <si>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</si>
  <si>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</si>
  <si>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</si>
  <si>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</si>
  <si>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</si>
  <si>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</si>
  <si>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</si>
  <si>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</si>
  <si>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</si>
  <si>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</si>
  <si>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</si>
  <si>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</si>
  <si>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</si>
  <si>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</si>
  <si>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</si>
  <si>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</si>
  <si>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</si>
  <si>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</si>
  <si>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</si>
  <si>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</si>
  <si>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</si>
  <si>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</si>
  <si>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</si>
  <si>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</si>
  <si>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</si>
  <si>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</si>
  <si>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</si>
  <si>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</si>
  <si>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</si>
  <si>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</si>
  <si>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</si>
  <si>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</si>
  <si>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</si>
  <si>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</si>
  <si>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</si>
  <si>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</si>
  <si>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</si>
  <si>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</si>
  <si>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</si>
  <si>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</si>
  <si>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</si>
  <si>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</si>
  <si>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</si>
  <si>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</si>
  <si>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</si>
  <si>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</si>
  <si>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</si>
  <si>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</si>
  <si>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</si>
  <si>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</si>
  <si>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</si>
  <si>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</si>
  <si>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</si>
  <si>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</si>
  <si>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</si>
  <si>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</si>
  <si>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</si>
  <si>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</si>
  <si>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</si>
  <si>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</si>
  <si>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</si>
  <si>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</si>
  <si>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</si>
  <si>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</si>
  <si>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</si>
  <si>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</si>
  <si>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</si>
  <si>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</si>
  <si>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</si>
  <si>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</si>
  <si>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</si>
  <si>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</si>
  <si>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</si>
  <si>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</si>
  <si>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</si>
  <si>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</si>
  <si>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</si>
  <si>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</si>
  <si>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</si>
  <si>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</si>
  <si>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</si>
  <si>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</si>
  <si>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</si>
  <si>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</si>
  <si>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</si>
  <si>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</si>
  <si>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</si>
  <si>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</si>
  <si>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</si>
  <si>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</si>
  <si>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</si>
  <si>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</si>
  <si>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</si>
  <si>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</si>
  <si>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</si>
  <si>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</si>
  <si>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</si>
  <si>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</si>
  <si>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</si>
  <si>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</si>
  <si>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</si>
  <si>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</si>
  <si>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</si>
  <si>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</si>
  <si>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</si>
  <si>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</si>
  <si>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</si>
  <si>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</si>
  <si>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</si>
  <si>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</si>
  <si>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</si>
  <si>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</si>
  <si>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</si>
  <si>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</si>
  <si>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</si>
  <si>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</si>
  <si>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</si>
  <si>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</si>
  <si>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</si>
  <si>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</si>
  <si>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</si>
  <si>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</si>
  <si>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</si>
  <si>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</si>
  <si>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</si>
  <si>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</si>
  <si>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</si>
  <si>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</si>
  <si>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</si>
  <si>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</si>
  <si>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</si>
  <si>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</si>
  <si>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</si>
  <si>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</si>
  <si>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</si>
  <si>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</si>
  <si>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</si>
  <si>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</si>
  <si>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</si>
  <si>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</si>
  <si>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</si>
  <si>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</si>
  <si>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</si>
  <si>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</si>
  <si>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</si>
  <si>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</si>
  <si>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</si>
  <si>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</si>
  <si>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</si>
  <si>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</si>
  <si>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</si>
  <si>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</si>
  <si>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</si>
  <si>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</si>
  <si>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</si>
  <si>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</si>
  <si>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</si>
  <si>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</si>
  <si>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</si>
  <si>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</si>
  <si>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</si>
  <si>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</si>
  <si>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</si>
  <si>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</si>
  <si>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</si>
  <si>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</si>
  <si>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</si>
  <si>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</si>
  <si>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</si>
  <si>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</si>
  <si>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</si>
  <si>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</si>
  <si>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</si>
  <si>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</si>
  <si>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</si>
  <si>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</si>
  <si>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</si>
  <si>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</si>
  <si>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</si>
  <si>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</si>
  <si>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</si>
  <si>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</si>
  <si>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</si>
  <si>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</si>
  <si>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</si>
  <si>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</si>
  <si>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</si>
  <si>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</si>
  <si>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</si>
  <si>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</si>
  <si>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</si>
  <si>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</si>
  <si>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</si>
  <si>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</si>
  <si>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</si>
  <si>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</si>
  <si>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</si>
  <si>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</si>
  <si>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</si>
  <si>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</si>
  <si>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</si>
  <si>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</si>
  <si>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</si>
  <si>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</si>
  <si>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</si>
  <si>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</si>
  <si>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</si>
  <si>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</si>
  <si>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</si>
  <si>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</si>
  <si>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</si>
  <si>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</si>
  <si>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</si>
  <si>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</si>
  <si>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</si>
  <si>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</si>
  <si>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</si>
  <si>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</si>
  <si>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</si>
  <si>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</si>
  <si>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</si>
  <si>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</si>
  <si>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</si>
  <si>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</si>
  <si>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</si>
  <si>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</si>
  <si>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</si>
  <si>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</si>
  <si>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</si>
  <si>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</si>
  <si>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</si>
  <si>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</si>
  <si>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</si>
  <si>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</si>
  <si>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</si>
  <si>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</si>
  <si>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</si>
  <si>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</si>
  <si>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</si>
  <si>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</si>
  <si>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</si>
  <si>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</si>
  <si>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</si>
  <si>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</si>
  <si>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</si>
  <si>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</si>
  <si>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</si>
  <si>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</si>
  <si>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</si>
  <si>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</si>
  <si>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</si>
  <si>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</si>
  <si>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</si>
  <si>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</si>
  <si>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</si>
  <si>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</si>
  <si>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</si>
  <si>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</si>
  <si>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</si>
  <si>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</si>
  <si>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</si>
  <si>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</si>
  <si>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</si>
  <si>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</si>
  <si>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</si>
  <si>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</si>
  <si>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</si>
  <si>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</si>
  <si>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</si>
  <si>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</si>
  <si>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</si>
  <si>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</si>
  <si>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</si>
  <si>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</si>
  <si>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</si>
  <si>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</si>
  <si>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</si>
  <si>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</si>
  <si>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</si>
  <si>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</si>
  <si>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</si>
  <si>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</si>
  <si>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</si>
  <si>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</si>
  <si>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</si>
  <si>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</si>
  <si>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</si>
  <si>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</si>
  <si>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</si>
  <si>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</si>
  <si>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</si>
  <si>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</si>
  <si>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</si>
  <si>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</si>
  <si>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</si>
  <si>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</si>
  <si>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</si>
  <si>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</si>
  <si>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</si>
  <si>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</si>
  <si>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</si>
  <si>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</si>
  <si>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</si>
  <si>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</si>
  <si>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</si>
  <si>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</si>
  <si>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</si>
  <si>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</si>
  <si>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</si>
  <si>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</si>
  <si>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</si>
  <si>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</si>
  <si>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</si>
  <si>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</si>
  <si>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</si>
  <si>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</si>
  <si>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</si>
  <si>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</si>
  <si>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</si>
  <si>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</si>
  <si>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</si>
  <si>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</si>
  <si>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</si>
  <si>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</si>
  <si>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</si>
  <si>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</si>
  <si>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</si>
  <si>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</si>
  <si>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</si>
  <si>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</si>
  <si>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</si>
  <si>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</si>
  <si>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</si>
  <si>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</si>
  <si>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</si>
  <si>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</si>
  <si>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</si>
  <si>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</si>
  <si>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</si>
  <si>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</si>
  <si>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</si>
  <si>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</si>
  <si>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</si>
  <si>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</si>
  <si>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</si>
  <si>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</si>
  <si>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</si>
  <si>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</si>
  <si>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</si>
  <si>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</si>
  <si>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</si>
  <si>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</si>
  <si>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</si>
  <si>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</si>
  <si>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</si>
  <si>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</si>
  <si>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</si>
  <si>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</si>
  <si>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</si>
  <si>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</si>
  <si>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</si>
  <si>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</si>
  <si>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</si>
  <si>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</si>
  <si>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</si>
  <si>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</si>
  <si>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</si>
  <si>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</si>
  <si>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</si>
  <si>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</si>
  <si>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</si>
  <si>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</si>
  <si>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</si>
  <si>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</si>
  <si>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</si>
  <si>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</si>
  <si>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</si>
  <si>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</si>
  <si>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</si>
  <si>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</si>
  <si>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</si>
  <si>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</si>
  <si>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</si>
  <si>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</si>
  <si>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</si>
  <si>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</si>
  <si>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</si>
  <si>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</si>
  <si>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</si>
  <si>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</si>
  <si>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</si>
  <si>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</si>
  <si>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</si>
  <si>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</si>
  <si>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</si>
  <si>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</si>
  <si>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</si>
  <si>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</si>
  <si>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</si>
  <si>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</si>
  <si>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</si>
  <si>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</si>
  <si>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</si>
  <si>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</si>
  <si>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</si>
  <si>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</si>
  <si>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</si>
  <si>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</si>
  <si>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</si>
  <si>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</si>
  <si>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</si>
  <si>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</si>
  <si>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</si>
  <si>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</si>
  <si>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</si>
  <si>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</si>
  <si>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</si>
  <si>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</si>
  <si>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</si>
  <si>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</si>
  <si>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</si>
  <si>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</si>
  <si>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</si>
  <si>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</si>
  <si>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</si>
  <si>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</si>
  <si>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</si>
  <si>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</si>
  <si>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</si>
  <si>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</si>
  <si>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</si>
  <si>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</si>
  <si>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</si>
  <si>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</si>
  <si>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</si>
  <si>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</si>
  <si>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</si>
  <si>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</si>
  <si>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</si>
  <si>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</si>
  <si>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</si>
  <si>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</si>
  <si>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</si>
  <si>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</si>
  <si>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</si>
  <si>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</si>
  <si>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</si>
  <si>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</si>
  <si>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</si>
  <si>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</si>
  <si>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</si>
  <si>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</si>
  <si>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</si>
  <si>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</si>
  <si>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</si>
  <si>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</si>
  <si>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</si>
  <si>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</si>
  <si>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</si>
  <si>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</si>
  <si>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</si>
  <si>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</si>
  <si>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</si>
  <si>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</si>
  <si>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</si>
  <si>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</si>
  <si>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</si>
  <si>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</si>
  <si>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</si>
  <si>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</si>
  <si>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</si>
  <si>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</si>
  <si>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</si>
  <si>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</si>
  <si>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</si>
  <si>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</si>
  <si>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</si>
  <si>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</si>
  <si>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</si>
  <si>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</si>
  <si>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</si>
  <si>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</si>
  <si>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</si>
  <si>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</si>
  <si>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</si>
  <si>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</si>
  <si>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</si>
  <si>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</si>
  <si>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</si>
  <si>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</si>
  <si>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</si>
  <si>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</si>
  <si>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</si>
  <si>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</si>
  <si>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</si>
  <si>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</si>
  <si>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</si>
  <si>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</si>
  <si>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</si>
  <si>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</si>
  <si>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</si>
  <si>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</si>
  <si>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</si>
  <si>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</si>
  <si>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</si>
  <si>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</si>
  <si>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</si>
  <si>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</si>
  <si>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</si>
  <si>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</si>
  <si>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</si>
  <si>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</si>
  <si>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</si>
  <si>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</si>
  <si>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</si>
  <si>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</si>
  <si>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</si>
  <si>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</si>
  <si>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</si>
  <si>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</si>
  <si>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</si>
  <si>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</si>
  <si>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</si>
  <si>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</si>
  <si>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</si>
  <si>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</si>
  <si>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</si>
  <si>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</si>
  <si>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</si>
  <si>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</si>
  <si>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</si>
  <si>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</si>
  <si>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</si>
  <si>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</si>
  <si>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</si>
  <si>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</si>
  <si>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</si>
  <si>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</si>
  <si>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</si>
  <si>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</si>
  <si>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</si>
  <si>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</si>
  <si>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</si>
  <si>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</si>
  <si>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</si>
  <si>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</si>
  <si>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</si>
  <si>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</si>
  <si>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</si>
  <si>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</si>
  <si>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</si>
  <si>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</si>
  <si>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</si>
  <si>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</si>
  <si>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</si>
  <si>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</si>
  <si>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</si>
  <si>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</si>
  <si>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</si>
  <si>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</si>
  <si>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</si>
  <si>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</si>
  <si>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</si>
  <si>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</si>
  <si>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</si>
  <si>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</si>
  <si>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</si>
  <si>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</si>
  <si>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</si>
  <si>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</si>
  <si>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</si>
  <si>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</si>
  <si>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</si>
  <si>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</si>
  <si>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</si>
  <si>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</si>
  <si>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</si>
  <si>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</si>
  <si>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</si>
  <si>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</si>
  <si>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</si>
  <si>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</si>
  <si>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</si>
  <si>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</si>
  <si>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</si>
  <si>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</si>
  <si>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</si>
  <si>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</si>
  <si>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</si>
  <si>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</si>
  <si>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</si>
  <si>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</si>
  <si>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</si>
  <si>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</si>
  <si>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</si>
  <si>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</si>
  <si>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</si>
  <si>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</si>
  <si>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</si>
  <si>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</si>
  <si>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</si>
  <si>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</si>
  <si>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</si>
  <si>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</si>
  <si>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</si>
  <si>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</si>
  <si>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</si>
  <si>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</si>
  <si>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</si>
  <si>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</si>
  <si>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</si>
  <si>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</si>
  <si>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</si>
  <si>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</si>
  <si>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</si>
  <si>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</si>
  <si>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</si>
  <si>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</si>
  <si>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</si>
  <si>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</si>
  <si>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</si>
  <si>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</si>
  <si>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</si>
  <si>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</si>
  <si>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</si>
  <si>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</si>
  <si>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</si>
  <si>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</si>
  <si>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</si>
  <si>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</si>
  <si>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</si>
  <si>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</si>
  <si>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</si>
  <si>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</si>
  <si>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</si>
  <si>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</si>
  <si>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</si>
  <si>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</si>
  <si>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</si>
  <si>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</si>
  <si>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</si>
  <si>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</si>
  <si>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</si>
  <si>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</si>
  <si>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</si>
  <si>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</si>
  <si>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</si>
  <si>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</si>
  <si>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</si>
  <si>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</si>
  <si>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</si>
  <si>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</si>
  <si>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</si>
  <si>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</si>
  <si>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</si>
  <si>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</si>
  <si>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</si>
  <si>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</si>
  <si>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</si>
  <si>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</si>
  <si>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</si>
  <si>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</si>
  <si>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</si>
  <si>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</si>
  <si>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</si>
  <si>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</si>
  <si>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</si>
  <si>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</si>
  <si>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</si>
  <si>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</si>
  <si>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</si>
  <si>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</si>
  <si>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</si>
  <si>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</si>
  <si>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</si>
  <si>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</si>
  <si>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</si>
  <si>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</si>
  <si>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</si>
  <si>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</si>
  <si>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</si>
  <si>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</si>
  <si>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</si>
  <si>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</si>
  <si>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</si>
  <si>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</si>
  <si>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</si>
  <si>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</si>
  <si>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</si>
  <si>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</si>
  <si>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</si>
  <si>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</si>
  <si>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</si>
  <si>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</si>
  <si>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</si>
  <si>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</si>
  <si>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</si>
  <si>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</si>
  <si>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</si>
  <si>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</si>
  <si>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</si>
  <si>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</si>
  <si>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</si>
  <si>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</si>
  <si>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</si>
  <si>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</si>
  <si>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</si>
  <si>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</si>
  <si>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</si>
  <si>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</si>
  <si>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</si>
  <si>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</si>
  <si>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</si>
  <si>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</si>
  <si>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</si>
  <si>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</si>
  <si>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</si>
  <si>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</si>
  <si>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</si>
  <si>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</si>
  <si>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</si>
  <si>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</si>
  <si>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</si>
  <si>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</si>
  <si>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</si>
  <si>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</si>
  <si>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</si>
  <si>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</si>
  <si>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</si>
  <si>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</si>
  <si>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</si>
  <si>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</si>
  <si>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</si>
  <si>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</si>
  <si>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</si>
  <si>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</si>
  <si>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</si>
  <si>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</si>
  <si>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</si>
  <si>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</si>
  <si>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</si>
  <si>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</si>
  <si>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</si>
  <si>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</si>
  <si>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</si>
  <si>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</si>
  <si>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</si>
  <si>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</si>
  <si>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</si>
  <si>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</si>
  <si>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</si>
  <si>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</si>
  <si>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</si>
  <si>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</si>
  <si>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</si>
  <si>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</si>
  <si>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</si>
  <si>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</si>
  <si>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</si>
  <si>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</si>
  <si>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</si>
  <si>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</si>
  <si>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</si>
  <si>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</si>
  <si>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</si>
  <si>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</si>
  <si>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</si>
  <si>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</si>
  <si>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</si>
  <si>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</si>
  <si>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</si>
  <si>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</si>
  <si>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</si>
  <si>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</si>
  <si>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</si>
  <si>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</si>
  <si>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</si>
  <si>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</si>
  <si>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</si>
  <si>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</si>
  <si>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</si>
  <si>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</si>
  <si>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</si>
  <si>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</si>
  <si>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</si>
  <si>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</si>
  <si>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</si>
  <si>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</si>
  <si>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</si>
  <si>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</si>
  <si>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</si>
  <si>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</si>
  <si>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</si>
  <si>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</si>
  <si>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</si>
  <si>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</si>
  <si>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</si>
  <si>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</si>
  <si>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</si>
  <si>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</si>
  <si>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</si>
  <si>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</si>
  <si>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</si>
  <si>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</si>
  <si>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</si>
  <si>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</si>
  <si>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</si>
  <si>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</si>
  <si>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</si>
  <si>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</si>
  <si>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</si>
  <si>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</si>
  <si>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</si>
  <si>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</si>
  <si>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</si>
  <si>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</si>
  <si>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</si>
  <si>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</si>
  <si>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</si>
  <si>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</si>
  <si>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</si>
  <si>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</si>
  <si>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</si>
  <si>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</si>
  <si>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</si>
  <si>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</si>
  <si>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</si>
  <si>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</si>
  <si>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</si>
  <si>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</si>
  <si>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</si>
  <si>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</si>
  <si>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</si>
  <si>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</si>
  <si>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</si>
  <si>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</si>
  <si>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</si>
  <si>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</si>
  <si>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</si>
  <si>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</si>
  <si>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</si>
  <si>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</si>
  <si>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</si>
  <si>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</si>
  <si>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</si>
  <si>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</si>
  <si>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</si>
  <si>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</si>
  <si>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</si>
  <si>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</si>
  <si>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</si>
  <si>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</si>
  <si>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</si>
  <si>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</si>
  <si>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</si>
  <si>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</si>
  <si>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</si>
  <si>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</si>
  <si>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</si>
  <si>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</si>
  <si>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</si>
  <si>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</si>
  <si>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</si>
  <si>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</si>
  <si>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</si>
  <si>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</si>
  <si>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</si>
  <si>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</si>
  <si>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</si>
  <si>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</si>
  <si>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</si>
  <si>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</si>
  <si>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</si>
  <si>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</si>
  <si>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</si>
  <si>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</si>
  <si>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</si>
  <si>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</si>
  <si>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</si>
  <si>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</si>
  <si>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</si>
  <si>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</si>
  <si>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</si>
  <si>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</si>
  <si>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</si>
  <si>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</si>
  <si>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</si>
  <si>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</si>
  <si>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</si>
  <si>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</si>
  <si>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</si>
  <si>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</si>
  <si>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</si>
  <si>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</si>
  <si>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</si>
  <si>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</si>
  <si>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</si>
  <si>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</si>
  <si>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</si>
  <si>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</si>
  <si>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</si>
  <si>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</si>
  <si>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</si>
  <si>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</si>
  <si>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</si>
  <si>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</si>
  <si>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</si>
  <si>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</si>
  <si>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</si>
  <si>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</si>
  <si>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</si>
  <si>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</si>
  <si>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</si>
  <si>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</si>
  <si>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</si>
  <si>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</si>
  <si>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</si>
  <si>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</si>
  <si>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</si>
  <si>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</si>
  <si>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</si>
  <si>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</si>
  <si>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</si>
  <si>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</si>
  <si>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</si>
  <si>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</si>
  <si>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</si>
  <si>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</si>
  <si>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</si>
  <si>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</si>
  <si>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</si>
  <si>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</si>
  <si>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</si>
  <si>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</si>
  <si>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</si>
  <si>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</si>
  <si>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</si>
  <si>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</si>
  <si>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</si>
  <si>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</si>
  <si>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</si>
  <si>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</si>
  <si>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</si>
  <si>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</si>
  <si>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</si>
  <si>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</si>
  <si>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</si>
  <si>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</si>
  <si>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</si>
  <si>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</si>
  <si>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</si>
  <si>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</si>
  <si>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</si>
  <si>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</si>
  <si>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</si>
  <si>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</si>
  <si>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</si>
  <si>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</si>
  <si>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</si>
  <si>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</si>
  <si>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</si>
  <si>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</si>
  <si>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</si>
  <si>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</si>
  <si>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</si>
  <si>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</si>
  <si>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</si>
  <si>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</si>
  <si>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</si>
  <si>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</si>
  <si>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</si>
  <si>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</si>
  <si>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</si>
  <si>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</si>
  <si>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</si>
  <si>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</si>
  <si>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</si>
  <si>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</si>
  <si>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</si>
  <si>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</si>
  <si>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</si>
  <si>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</si>
  <si>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</si>
  <si>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</si>
  <si>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</si>
  <si>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</si>
  <si>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</si>
  <si>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</si>
  <si>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</si>
  <si>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</si>
  <si>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</si>
  <si>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</si>
  <si>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</si>
  <si>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</si>
  <si>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</si>
  <si>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</si>
  <si>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</si>
  <si>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</si>
  <si>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</si>
  <si>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</si>
  <si>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</si>
  <si>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</si>
  <si>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</si>
  <si>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</si>
  <si>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</si>
  <si>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</si>
  <si>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</si>
  <si>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</si>
  <si>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</si>
  <si>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</si>
  <si>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</si>
  <si>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</si>
  <si>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</si>
  <si>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</si>
  <si>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</si>
  <si>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</si>
  <si>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</si>
  <si>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</si>
  <si>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</si>
  <si>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</si>
  <si>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</si>
  <si>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</si>
  <si>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</si>
  <si>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</si>
  <si>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</si>
  <si>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</si>
  <si>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</si>
  <si>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</si>
  <si>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</si>
  <si>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</si>
  <si>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</si>
  <si>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</si>
  <si>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</si>
  <si>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</si>
  <si>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</si>
  <si>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</si>
  <si>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</si>
  <si>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</si>
  <si>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</si>
  <si>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</si>
  <si>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</si>
  <si>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</si>
  <si>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</si>
  <si>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</si>
  <si>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</si>
  <si>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</si>
  <si>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</si>
  <si>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</si>
  <si>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</si>
  <si>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</si>
  <si>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</si>
  <si>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</si>
  <si>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</si>
  <si>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</si>
  <si>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</si>
  <si>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</si>
  <si>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</si>
  <si>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</si>
  <si>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</si>
  <si>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</si>
  <si>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</si>
  <si>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</si>
  <si>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</si>
  <si>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</si>
  <si>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</si>
  <si>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</si>
  <si>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</si>
  <si>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</si>
  <si>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</si>
  <si>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</si>
  <si>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</si>
  <si>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</si>
  <si>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</si>
  <si>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</si>
  <si>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</si>
  <si>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</si>
  <si>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</si>
  <si>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</si>
  <si>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</si>
  <si>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</si>
  <si>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</si>
  <si>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</si>
  <si>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</si>
  <si>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</si>
  <si>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</si>
  <si>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</si>
  <si>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</si>
  <si>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</si>
  <si>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</si>
  <si>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</si>
  <si>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</si>
  <si>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</si>
  <si>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</si>
  <si>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</si>
  <si>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</si>
  <si>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</si>
  <si>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</si>
  <si>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</si>
  <si>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</si>
  <si>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</si>
  <si>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</si>
  <si>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</si>
  <si>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</si>
  <si>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</si>
  <si>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</si>
  <si>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</si>
  <si>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</si>
  <si>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</si>
  <si>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</si>
  <si>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</si>
  <si>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</si>
  <si>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</si>
  <si>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</si>
  <si>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</si>
  <si>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</si>
  <si>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</si>
  <si>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</si>
  <si>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</si>
  <si>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</si>
  <si>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</si>
  <si>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</si>
  <si>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</si>
  <si>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</si>
  <si>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</si>
  <si>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</si>
  <si>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</si>
  <si>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</si>
  <si>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</si>
  <si>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</si>
  <si>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</si>
  <si>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</si>
  <si>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</si>
  <si>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</si>
  <si>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</si>
  <si>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</si>
  <si>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</si>
  <si>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</si>
  <si>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</si>
  <si>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</si>
  <si>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</si>
  <si>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</si>
  <si>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</si>
  <si>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</si>
  <si>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</si>
  <si>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</si>
  <si>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</si>
  <si>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</si>
  <si>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</si>
  <si>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</si>
  <si>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</si>
  <si>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</si>
  <si>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</si>
  <si>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</si>
  <si>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</si>
  <si>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</si>
  <si>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</si>
  <si>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</si>
  <si>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</si>
  <si>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</si>
  <si>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</si>
  <si>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</si>
  <si>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</si>
  <si>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</si>
  <si>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</si>
  <si>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</si>
  <si>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</si>
  <si>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</si>
  <si>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</si>
  <si>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</si>
  <si>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</si>
  <si>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</si>
  <si>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</si>
  <si>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</si>
  <si>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</si>
  <si>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</si>
  <si>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</si>
  <si>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</si>
  <si>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</si>
  <si>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</si>
  <si>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</si>
  <si>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</si>
  <si>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</si>
  <si>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</si>
  <si>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</si>
  <si>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</si>
  <si>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</si>
  <si>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</si>
  <si>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</si>
  <si>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</si>
  <si>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</si>
  <si>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</si>
  <si>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</si>
  <si>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</si>
  <si>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</si>
  <si>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</si>
  <si>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</si>
  <si>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</si>
  <si>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</si>
  <si>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</si>
  <si>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</si>
  <si>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</si>
  <si>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</si>
  <si>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</si>
  <si>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</si>
  <si>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</si>
  <si>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</si>
  <si>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</si>
  <si>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</si>
  <si>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</si>
  <si>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</si>
  <si>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</si>
  <si>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</si>
  <si>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</si>
  <si>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</si>
  <si>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</si>
  <si>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</si>
  <si>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</si>
  <si>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</si>
  <si>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</si>
  <si>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</si>
  <si>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</si>
  <si>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</si>
  <si>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</si>
  <si>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</si>
  <si>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</si>
  <si>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</si>
  <si>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</si>
  <si>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</si>
  <si>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</si>
  <si>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</si>
  <si>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</si>
  <si>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</si>
  <si>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</si>
  <si>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</si>
  <si>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</si>
  <si>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</si>
  <si>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</si>
  <si>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</si>
  <si>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</si>
  <si>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</si>
  <si>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</si>
  <si>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</si>
  <si>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</si>
  <si>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</si>
  <si>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</si>
  <si>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</si>
  <si>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</si>
  <si>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</si>
  <si>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</si>
  <si>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</si>
  <si>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</si>
  <si>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</si>
  <si>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</si>
  <si>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</si>
  <si>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</si>
  <si>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</si>
  <si>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</si>
  <si>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</si>
  <si>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</si>
  <si>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</si>
  <si>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</si>
  <si>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</si>
  <si>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</si>
  <si>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</si>
  <si>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</si>
  <si>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</si>
  <si>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</si>
  <si>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</si>
  <si>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</si>
  <si>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</si>
  <si>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</si>
  <si>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</si>
  <si>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</si>
  <si>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</si>
  <si>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</si>
  <si>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</si>
  <si>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</si>
  <si>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</si>
  <si>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</si>
  <si>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</si>
  <si>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</si>
  <si>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</si>
  <si>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</si>
  <si>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</si>
  <si>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</si>
  <si>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</si>
  <si>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</si>
  <si>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</si>
  <si>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</si>
  <si>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</si>
  <si>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</si>
  <si>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</si>
  <si>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</si>
  <si>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</si>
  <si>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</si>
  <si>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</si>
  <si>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</si>
  <si>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</si>
  <si>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</si>
  <si>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</si>
  <si>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</si>
  <si>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</si>
  <si>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</si>
  <si>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</si>
  <si>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</si>
  <si>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</si>
  <si>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</si>
  <si>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</si>
  <si>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</si>
  <si>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</si>
  <si>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</si>
  <si>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</si>
  <si>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</si>
  <si>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</si>
  <si>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</si>
  <si>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</si>
  <si>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</si>
  <si>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</si>
  <si>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</si>
  <si>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</si>
  <si>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</si>
  <si>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</si>
  <si>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</si>
  <si>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</si>
  <si>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</si>
  <si>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</si>
  <si>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</si>
  <si>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</si>
  <si>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</si>
  <si>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</si>
  <si>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</si>
  <si>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</si>
  <si>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</si>
  <si>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</si>
  <si>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</si>
  <si>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</si>
  <si>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</si>
  <si>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</si>
  <si>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</si>
  <si>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</si>
  <si>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</si>
  <si>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</si>
  <si>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</si>
  <si>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</si>
  <si>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</si>
  <si>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</si>
  <si>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</si>
  <si>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</si>
  <si>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</si>
  <si>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</si>
  <si>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</si>
  <si>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</si>
  <si>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</si>
  <si>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</si>
  <si>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</si>
  <si>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</si>
  <si>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</si>
  <si>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</si>
  <si>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</si>
  <si>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</si>
  <si>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</si>
  <si>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</si>
  <si>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</si>
  <si>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</si>
  <si>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</si>
  <si>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</si>
  <si>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</si>
  <si>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</si>
  <si>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</si>
  <si>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</si>
  <si>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</si>
  <si>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</si>
  <si>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</si>
  <si>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</si>
  <si>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</si>
  <si>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</si>
  <si>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</si>
  <si>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</si>
  <si>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</si>
  <si>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</si>
  <si>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</si>
  <si>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</si>
  <si>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</si>
  <si>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</si>
  <si>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</si>
  <si>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</si>
  <si>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</si>
  <si>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</si>
  <si>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</si>
  <si>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</si>
  <si>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</si>
  <si>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</si>
  <si>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</si>
  <si>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</si>
  <si>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</si>
  <si>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</si>
  <si>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</si>
  <si>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</si>
  <si>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</si>
  <si>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</si>
  <si>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</si>
  <si>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</si>
  <si>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</si>
  <si>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</si>
  <si>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</si>
  <si>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</si>
  <si>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</si>
  <si>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</si>
  <si>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</si>
  <si>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</si>
  <si>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</si>
  <si>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</si>
  <si>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</si>
  <si>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</si>
  <si>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</si>
  <si>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</si>
  <si>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</si>
  <si>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</si>
  <si>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</si>
  <si>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</si>
  <si>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</si>
  <si>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</si>
  <si>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</si>
  <si>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</si>
  <si>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</si>
  <si>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</si>
  <si>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</si>
  <si>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</si>
  <si>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</si>
  <si>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</si>
  <si>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</si>
  <si>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</si>
  <si>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</si>
  <si>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</si>
  <si>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</si>
  <si>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</si>
  <si>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</si>
  <si>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</si>
  <si>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</si>
  <si>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</si>
  <si>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</si>
  <si>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</si>
  <si>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</si>
  <si>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</si>
  <si>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</si>
  <si>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</si>
  <si>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</si>
  <si>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</si>
  <si>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</si>
  <si>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</si>
  <si>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</si>
  <si>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</si>
  <si>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</si>
  <si>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</si>
  <si>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</si>
  <si>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</si>
  <si>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</si>
  <si>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</si>
  <si>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</si>
  <si>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</si>
  <si>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</si>
  <si>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</si>
  <si>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</si>
  <si>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</si>
  <si>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</si>
  <si>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</si>
  <si>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</si>
  <si>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</si>
  <si>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</si>
  <si>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</si>
  <si>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</si>
  <si>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</si>
  <si>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</si>
  <si>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</si>
  <si>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</si>
  <si>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</si>
  <si>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</si>
  <si>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</si>
  <si>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</si>
  <si>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</si>
  <si>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</si>
  <si>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</si>
  <si>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</si>
  <si>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</si>
  <si>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</si>
  <si>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</si>
  <si>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</si>
  <si>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</si>
  <si>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</si>
  <si>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</si>
  <si>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</si>
  <si>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</si>
  <si>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</si>
  <si>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</si>
  <si>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</si>
  <si>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</si>
  <si>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</si>
  <si>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</si>
  <si>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</si>
  <si>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</si>
  <si>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</si>
  <si>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</si>
  <si>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</si>
  <si>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</si>
  <si>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</si>
  <si>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</si>
  <si>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</si>
  <si>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</si>
  <si>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</si>
  <si>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</si>
  <si>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</si>
  <si>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</si>
  <si>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</si>
  <si>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</si>
  <si>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</si>
  <si>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</si>
  <si>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</si>
  <si>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</si>
  <si>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</si>
  <si>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</si>
  <si>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</si>
  <si>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</si>
  <si>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</si>
  <si>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</si>
  <si>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</si>
  <si>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</si>
  <si>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</si>
  <si>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</si>
  <si>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</si>
  <si>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</si>
  <si>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</si>
  <si>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</si>
  <si>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</si>
  <si>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</si>
  <si>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</si>
  <si>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</si>
  <si>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</si>
  <si>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</si>
  <si>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</si>
  <si>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</si>
  <si>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</si>
  <si>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</si>
  <si>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</si>
  <si>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</si>
  <si>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</si>
  <si>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</si>
  <si>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</si>
  <si>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</si>
  <si>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</si>
  <si>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</si>
  <si>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</si>
  <si>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</si>
  <si>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</si>
  <si>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</si>
  <si>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</si>
  <si>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</si>
  <si>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</si>
  <si>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</si>
  <si>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</si>
  <si>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</si>
  <si>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</si>
  <si>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</si>
  <si>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</si>
  <si>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</si>
  <si>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</si>
  <si>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</si>
  <si>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</si>
  <si>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</si>
  <si>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</si>
  <si>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</si>
  <si>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</si>
  <si>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</si>
  <si>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</si>
  <si>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</si>
  <si>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</si>
  <si>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</si>
  <si>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</si>
  <si>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</si>
  <si>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</si>
  <si>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</si>
  <si>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</si>
  <si>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</si>
  <si>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</si>
  <si>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</si>
  <si>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</si>
  <si>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</si>
  <si>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</si>
  <si>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</si>
  <si>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</si>
  <si>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</si>
  <si>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</si>
  <si>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</si>
  <si>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</si>
  <si>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</si>
  <si>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</si>
  <si>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</si>
  <si>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</si>
  <si>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</si>
  <si>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</si>
  <si>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</si>
  <si>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</si>
  <si>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</si>
  <si>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</si>
  <si>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</si>
  <si>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</si>
  <si>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</si>
  <si>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</si>
  <si>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</si>
  <si>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</si>
  <si>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</si>
  <si>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</si>
  <si>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</si>
  <si>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</si>
  <si>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</si>
  <si>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</si>
  <si>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</si>
  <si>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</si>
  <si>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</si>
  <si>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</si>
  <si>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</si>
  <si>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</si>
  <si>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</si>
  <si>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</si>
  <si>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</si>
  <si>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</si>
  <si>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</si>
  <si>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</si>
  <si>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</si>
  <si>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</si>
  <si>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</si>
  <si>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</si>
  <si>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</si>
  <si>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</si>
  <si>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</si>
  <si>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</si>
  <si>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</si>
  <si>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</si>
  <si>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</si>
  <si>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</si>
  <si>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</si>
  <si>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</si>
  <si>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</si>
  <si>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</si>
  <si>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</si>
  <si>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</si>
  <si>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</si>
  <si>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</si>
  <si>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</si>
  <si>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</si>
  <si>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</si>
  <si>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</si>
  <si>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</si>
  <si>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</si>
  <si>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</si>
  <si>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</si>
  <si>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</si>
  <si>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</si>
  <si>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</si>
  <si>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</si>
  <si>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</si>
  <si>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</si>
  <si>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</si>
  <si>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</si>
  <si>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</si>
  <si>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</si>
  <si>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</si>
  <si>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</si>
  <si>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</si>
  <si>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</si>
  <si>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</si>
  <si>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</si>
  <si>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</si>
  <si>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</si>
  <si>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</si>
  <si>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</si>
  <si>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</si>
  <si>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</si>
  <si>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</si>
  <si>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</si>
  <si>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</si>
  <si>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</si>
  <si>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</si>
  <si>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</si>
  <si>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</si>
  <si>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</si>
  <si>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</si>
  <si>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</si>
  <si>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</si>
  <si>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</si>
  <si>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</si>
  <si>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</si>
  <si>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</si>
  <si>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</si>
  <si>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</si>
  <si>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</si>
  <si>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</si>
  <si>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</si>
  <si>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</si>
  <si>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</si>
  <si>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</si>
  <si>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</si>
  <si>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</si>
  <si>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</si>
  <si>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</si>
  <si>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</si>
  <si>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</si>
  <si>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</si>
  <si>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</si>
  <si>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</si>
  <si>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</si>
  <si>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</si>
  <si>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</si>
  <si>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</si>
  <si>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</si>
  <si>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</si>
  <si>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</si>
  <si>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</si>
  <si>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</si>
  <si>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</si>
  <si>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</si>
  <si>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</si>
  <si>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</si>
  <si>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</si>
  <si>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</si>
  <si>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</si>
  <si>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</si>
  <si>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</si>
  <si>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</si>
  <si>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</si>
  <si>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</si>
  <si>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</si>
  <si>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</si>
  <si>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</si>
  <si>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</si>
  <si>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</si>
  <si>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</si>
  <si>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</si>
  <si>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</si>
  <si>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</si>
  <si>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</si>
  <si>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</si>
  <si>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</si>
  <si>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</si>
  <si>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</si>
  <si>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</si>
  <si>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</si>
  <si>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</si>
  <si>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</si>
  <si>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</si>
  <si>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</si>
  <si>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</si>
  <si>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</si>
  <si>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</si>
  <si>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</si>
  <si>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</si>
  <si>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</si>
  <si>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</si>
  <si>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</si>
  <si>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</si>
  <si>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</si>
  <si>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</si>
  <si>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</si>
  <si>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</si>
  <si>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</si>
  <si>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</si>
  <si>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</si>
  <si>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</si>
  <si>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</si>
  <si>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</si>
  <si>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</si>
  <si>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</si>
  <si>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</si>
  <si>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</si>
  <si>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</si>
  <si>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</si>
  <si>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</si>
  <si>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</si>
  <si>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</si>
  <si>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</si>
  <si>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</si>
  <si>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</si>
  <si>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</si>
  <si>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</si>
  <si>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</si>
  <si>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</si>
  <si>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</si>
  <si>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</si>
  <si>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</si>
  <si>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</si>
  <si>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</si>
  <si>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</si>
  <si>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</si>
  <si>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</si>
  <si>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</si>
  <si>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</si>
  <si>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</si>
  <si>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</si>
  <si>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</si>
  <si>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</si>
  <si>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</si>
  <si>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</si>
  <si>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</si>
  <si>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</si>
  <si>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</si>
  <si>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</si>
  <si>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</si>
  <si>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</si>
  <si>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</si>
  <si>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</si>
  <si>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</si>
  <si>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</si>
  <si>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</si>
  <si>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</si>
  <si>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</si>
  <si>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</si>
  <si>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</si>
  <si>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</si>
  <si>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</si>
  <si>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</si>
  <si>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</si>
  <si>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</si>
  <si>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</si>
  <si>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</si>
  <si>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</si>
  <si>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</si>
  <si>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</si>
  <si>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</si>
  <si>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</si>
  <si>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</si>
  <si>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</si>
  <si>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</si>
  <si>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</si>
  <si>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</si>
  <si>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</si>
  <si>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</si>
  <si>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</si>
  <si>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</si>
  <si>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</si>
  <si>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</si>
  <si>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</si>
  <si>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</si>
  <si>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</si>
  <si>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</si>
  <si>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</si>
  <si>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</si>
  <si>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</si>
  <si>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</si>
  <si>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</si>
  <si>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</si>
  <si>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</si>
  <si>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</si>
  <si>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</si>
  <si>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</si>
  <si>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</si>
  <si>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</si>
  <si>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</si>
  <si>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</si>
  <si>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</si>
  <si>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</si>
  <si>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</si>
  <si>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</si>
  <si>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</si>
  <si>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</si>
  <si>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</si>
  <si>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</si>
  <si>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</si>
  <si>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</si>
  <si>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</si>
  <si>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</si>
  <si>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</si>
  <si>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</si>
  <si>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</si>
  <si>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</si>
  <si>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</si>
  <si>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</si>
  <si>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</si>
  <si>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</si>
  <si>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</si>
  <si>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</si>
  <si>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</si>
  <si>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</si>
  <si>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</si>
  <si>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</si>
  <si>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</si>
  <si>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</si>
  <si>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</si>
  <si>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</si>
  <si>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</si>
  <si>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</si>
  <si>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</si>
  <si>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</si>
  <si>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</si>
  <si>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</si>
  <si>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</si>
  <si>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</si>
  <si>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</si>
  <si>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</si>
  <si>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</si>
  <si>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</si>
  <si>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</si>
  <si>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</si>
  <si>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</si>
  <si>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</si>
  <si>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</si>
  <si>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</si>
  <si>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</si>
  <si>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</si>
  <si>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</si>
  <si>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</si>
  <si>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</si>
  <si>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</si>
  <si>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</si>
  <si>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</si>
  <si>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</si>
  <si>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</si>
  <si>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</si>
  <si>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</si>
  <si>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</si>
  <si>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</si>
  <si>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</si>
  <si>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</si>
  <si>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</si>
  <si>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</si>
  <si>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</si>
  <si>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</si>
  <si>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</si>
  <si>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</si>
  <si>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</si>
  <si>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</si>
  <si>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</si>
  <si>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</si>
  <si>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</si>
  <si>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</si>
  <si>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</si>
  <si>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</si>
  <si>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</si>
  <si>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</si>
  <si>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</si>
  <si>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</si>
  <si>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</si>
  <si>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</si>
  <si>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</si>
  <si>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</si>
  <si>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</si>
  <si>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</si>
  <si>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</si>
  <si>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</si>
  <si>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</si>
  <si>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</si>
  <si>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</si>
  <si>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</si>
  <si>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</si>
  <si>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</si>
  <si>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</si>
  <si>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</si>
  <si>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</si>
  <si>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</si>
  <si>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</si>
  <si>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</si>
  <si>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</si>
  <si>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</si>
  <si>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</si>
  <si>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</si>
  <si>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</si>
  <si>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</si>
  <si>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</si>
  <si>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</si>
  <si>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</si>
  <si>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</si>
  <si>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</si>
  <si>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</si>
  <si>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</si>
  <si>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</si>
  <si>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</si>
  <si>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</si>
  <si>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</si>
  <si>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</si>
  <si>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</si>
  <si>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</si>
  <si>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</si>
  <si>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</si>
  <si>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</si>
  <si>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</si>
  <si>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</si>
  <si>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</si>
  <si>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</si>
  <si>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</si>
  <si>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</si>
  <si>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</si>
  <si>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</si>
  <si>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</si>
  <si>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</si>
  <si>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</si>
  <si>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</si>
  <si>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</si>
  <si>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</si>
  <si>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</si>
  <si>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</si>
  <si>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</si>
  <si>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</si>
  <si>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</si>
  <si>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</si>
  <si>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</si>
  <si>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</si>
  <si>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</si>
  <si>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</si>
  <si>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</si>
  <si>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</si>
  <si>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</si>
  <si>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</si>
  <si>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</si>
  <si>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</si>
  <si>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</si>
  <si>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</si>
  <si>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</si>
  <si>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</si>
  <si>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</si>
  <si>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</si>
  <si>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</si>
  <si>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</si>
  <si>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</si>
  <si>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</si>
  <si>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</si>
  <si>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</si>
  <si>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</si>
  <si>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</si>
  <si>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</si>
  <si>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</si>
  <si>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</si>
  <si>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</si>
  <si>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</si>
  <si>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</si>
  <si>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</si>
  <si>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</si>
  <si>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</si>
  <si>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</si>
  <si>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</si>
  <si>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</si>
  <si>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</si>
  <si>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</si>
  <si>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</si>
  <si>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</si>
  <si>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</si>
  <si>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</si>
  <si>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</si>
  <si>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</si>
  <si>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</si>
  <si>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</si>
  <si>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</si>
  <si>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</si>
  <si>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</si>
  <si>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</si>
  <si>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</si>
  <si>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</si>
  <si>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</si>
  <si>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</si>
  <si>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</si>
  <si>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</si>
  <si>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</si>
  <si>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</si>
  <si>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</si>
  <si>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</si>
  <si>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</si>
  <si>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</si>
  <si>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</si>
  <si>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</si>
  <si>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</si>
  <si>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</si>
  <si>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</si>
  <si>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</si>
  <si>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</si>
  <si>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</si>
  <si>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</si>
  <si>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</si>
  <si>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</si>
  <si>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</si>
  <si>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</si>
  <si>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</si>
  <si>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</si>
  <si>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</si>
  <si>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</si>
  <si>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</si>
  <si>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</si>
  <si>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</si>
  <si>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</si>
  <si>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</si>
  <si>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</si>
  <si>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</si>
  <si>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</si>
  <si>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</si>
  <si>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</si>
  <si>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</si>
  <si>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</si>
  <si>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</si>
  <si>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</si>
  <si>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</si>
  <si>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</si>
  <si>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</si>
  <si>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</si>
  <si>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</si>
  <si>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</si>
  <si>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</si>
  <si>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</si>
  <si>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</si>
  <si>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</si>
  <si>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</si>
  <si>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</si>
  <si>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</si>
  <si>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</si>
  <si>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</si>
  <si>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</si>
  <si>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</si>
  <si>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</si>
  <si>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</si>
  <si>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</si>
  <si>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</si>
  <si>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</si>
  <si>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</si>
  <si>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</si>
  <si>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</si>
  <si>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</si>
  <si>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</si>
  <si>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</si>
  <si>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</si>
  <si>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</si>
  <si>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</si>
  <si>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</si>
  <si>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</si>
  <si>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</si>
  <si>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</si>
  <si>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</si>
  <si>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</si>
  <si>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</si>
  <si>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</si>
  <si>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</si>
  <si>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</si>
  <si>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</si>
  <si>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</si>
  <si>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</si>
  <si>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</si>
  <si>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</si>
  <si>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</si>
  <si>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</si>
  <si>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</si>
  <si>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</si>
  <si>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</si>
  <si>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</si>
  <si>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</si>
  <si>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</si>
  <si>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</si>
  <si>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</si>
  <si>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</si>
  <si>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</si>
  <si>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</si>
  <si>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</si>
  <si>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</si>
  <si>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</si>
  <si>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</si>
  <si>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</si>
  <si>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</si>
  <si>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</si>
  <si>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</si>
  <si>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</si>
  <si>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</si>
  <si>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</si>
  <si>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</si>
  <si>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</si>
  <si>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</si>
  <si>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</si>
  <si>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</si>
  <si>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</si>
  <si>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</si>
  <si>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</si>
  <si>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</si>
  <si>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</si>
  <si>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</si>
  <si>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</si>
  <si>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</si>
  <si>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</si>
  <si>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</si>
  <si>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</si>
  <si>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</si>
  <si>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</si>
  <si>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</si>
  <si>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</si>
  <si>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</si>
  <si>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</si>
  <si>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</si>
  <si>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</si>
  <si>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</si>
  <si>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</si>
  <si>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</si>
  <si>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</si>
  <si>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</si>
  <si>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</si>
  <si>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</si>
  <si>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</si>
  <si>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</si>
  <si>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</si>
  <si>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</si>
  <si>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</si>
  <si>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</si>
  <si>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</si>
  <si>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</si>
  <si>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</si>
  <si>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</si>
  <si>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</si>
  <si>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</si>
  <si>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</si>
  <si>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</si>
  <si>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</si>
  <si>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</si>
  <si>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</si>
  <si>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</si>
  <si>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</si>
  <si>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</si>
  <si>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</si>
  <si>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</si>
  <si>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</si>
  <si>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</si>
  <si>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</si>
  <si>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</si>
  <si>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</si>
  <si>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</si>
  <si>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</si>
  <si>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</si>
  <si>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</si>
  <si>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</si>
  <si>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</si>
  <si>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</si>
  <si>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</si>
  <si>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</si>
  <si>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</si>
  <si>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</si>
  <si>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</si>
  <si>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</si>
  <si>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</si>
  <si>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</si>
  <si>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</si>
  <si>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</si>
  <si>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</si>
  <si>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</si>
  <si>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</si>
  <si>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</si>
  <si>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</si>
  <si>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</si>
  <si>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</si>
  <si>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</si>
  <si>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</si>
  <si>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</si>
  <si>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</si>
  <si>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</si>
  <si>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</si>
  <si>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</si>
  <si>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</si>
  <si>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</si>
  <si>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</si>
  <si>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</si>
  <si>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</si>
  <si>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</si>
  <si>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</si>
  <si>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</si>
  <si>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</si>
  <si>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</si>
  <si>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</si>
  <si>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</si>
  <si>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</si>
  <si>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</si>
  <si>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</si>
  <si>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</si>
  <si>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</si>
  <si>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</si>
  <si>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</si>
  <si>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</si>
  <si>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</si>
  <si>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</si>
  <si>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</si>
  <si>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</si>
  <si>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</si>
  <si>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</si>
  <si>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</si>
  <si>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</si>
  <si>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</si>
  <si>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</si>
  <si>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</si>
  <si>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</si>
  <si>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</si>
  <si>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</si>
  <si>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</si>
  <si>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</si>
  <si>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</si>
  <si>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</si>
  <si>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</si>
  <si>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</si>
  <si>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</si>
  <si>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</si>
  <si>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</si>
  <si>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</si>
  <si>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</si>
  <si>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</si>
  <si>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</si>
  <si>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</si>
  <si>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</si>
  <si>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</si>
  <si>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</si>
  <si>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</si>
  <si>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</si>
  <si>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</si>
  <si>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</si>
  <si>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</si>
  <si>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</si>
  <si>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</si>
  <si>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</si>
  <si>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</si>
  <si>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</si>
  <si>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</si>
  <si>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</si>
  <si>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</si>
  <si>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</si>
  <si>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</si>
  <si>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</si>
  <si>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</si>
  <si>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</si>
  <si>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</si>
  <si>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</si>
  <si>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</si>
  <si>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</si>
  <si>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</si>
  <si>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</si>
  <si>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</si>
  <si>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</si>
  <si>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</si>
  <si>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</si>
  <si>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</si>
  <si>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</si>
  <si>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</si>
  <si>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</si>
  <si>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</si>
  <si>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</si>
  <si>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</si>
  <si>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</si>
  <si>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</si>
  <si>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</si>
  <si>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</si>
  <si>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</si>
  <si>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</si>
  <si>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</si>
  <si>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</si>
  <si>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</si>
  <si>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</si>
  <si>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</si>
  <si>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</si>
  <si>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</si>
  <si>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</si>
  <si>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</si>
  <si>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</si>
  <si>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</si>
  <si>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</si>
  <si>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</si>
  <si>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</si>
  <si>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</si>
  <si>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</si>
  <si>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</si>
  <si>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</si>
  <si>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</si>
  <si>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</si>
  <si>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</si>
  <si>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</si>
  <si>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</si>
  <si>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</si>
  <si>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</si>
  <si>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</si>
  <si>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</si>
  <si>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</si>
  <si>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</si>
  <si>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</si>
  <si>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</si>
  <si>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</si>
  <si>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</si>
  <si>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</si>
  <si>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</si>
  <si>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</si>
  <si>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</si>
  <si>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</si>
  <si>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</si>
  <si>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</si>
  <si>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</si>
  <si>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</si>
  <si>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</si>
  <si>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</si>
  <si>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</si>
  <si>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</si>
  <si>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</si>
  <si>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</si>
  <si>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</si>
  <si>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</si>
  <si>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</si>
  <si>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</si>
  <si>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</si>
  <si>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</si>
  <si>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</si>
  <si>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</si>
  <si>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</si>
  <si>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</si>
  <si>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</si>
  <si>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</si>
  <si>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</si>
  <si>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</si>
  <si>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</si>
  <si>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</si>
  <si>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</si>
  <si>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</si>
  <si>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</si>
  <si>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</si>
  <si>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</si>
  <si>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</si>
  <si>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</si>
  <si>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</si>
  <si>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</si>
  <si>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</si>
  <si>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</si>
  <si>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</si>
  <si>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</si>
  <si>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</si>
  <si>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</si>
  <si>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</si>
  <si>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</si>
  <si>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</si>
  <si>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</si>
  <si>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</si>
  <si>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</si>
  <si>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</si>
  <si>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</si>
  <si>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</si>
  <si>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</si>
  <si>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</si>
  <si>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</si>
  <si>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</si>
  <si>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</si>
  <si>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</si>
  <si>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</si>
  <si>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</si>
  <si>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</si>
  <si>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</si>
  <si>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</si>
  <si>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</si>
  <si>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</si>
  <si>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</si>
  <si>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</si>
  <si>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</si>
  <si>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</si>
  <si>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</si>
  <si>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</si>
  <si>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</si>
  <si>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</si>
  <si>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</si>
  <si>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</si>
  <si>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</si>
  <si>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</si>
  <si>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</si>
  <si>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</si>
  <si>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</si>
  <si>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</si>
  <si>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</si>
  <si>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</si>
  <si>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</si>
  <si>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</si>
  <si>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</si>
  <si>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</si>
  <si>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</si>
  <si>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</si>
  <si>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</si>
  <si>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</si>
  <si>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</si>
  <si>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</si>
  <si>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</si>
  <si>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</si>
  <si>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</si>
  <si>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</si>
  <si>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</si>
  <si>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</si>
  <si>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</si>
  <si>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</si>
  <si>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</si>
  <si>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</si>
  <si>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</si>
  <si>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</si>
  <si>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</si>
  <si>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</si>
  <si>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</si>
  <si>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</si>
  <si>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</si>
  <si>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</si>
  <si>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</si>
  <si>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</si>
  <si>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</si>
  <si>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</si>
  <si>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</si>
  <si>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</si>
  <si>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</si>
  <si>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</si>
  <si>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</si>
  <si>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</si>
  <si>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</si>
  <si>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</si>
  <si>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</si>
  <si>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</si>
  <si>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</si>
  <si>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</si>
  <si>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</si>
  <si>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</si>
  <si>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</si>
  <si>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</si>
  <si>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</si>
  <si>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</si>
  <si>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</si>
  <si>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</si>
  <si>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</si>
  <si>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</si>
  <si>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</si>
  <si>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</si>
  <si>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</si>
  <si>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</si>
  <si>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</si>
  <si>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</si>
  <si>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</si>
  <si>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</si>
  <si>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</si>
  <si>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</si>
  <si>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</si>
  <si>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</si>
  <si>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</si>
  <si>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</si>
  <si>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</si>
  <si>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</si>
  <si>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</si>
  <si>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</si>
  <si>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</si>
  <si>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</si>
  <si>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</si>
  <si>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</si>
  <si>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</si>
  <si>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</si>
  <si>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</si>
  <si>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</si>
  <si>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</si>
  <si>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</si>
  <si>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</si>
  <si>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</si>
  <si>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</si>
  <si>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</si>
  <si>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</si>
  <si>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</si>
  <si>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</si>
  <si>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</si>
  <si>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</si>
  <si>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</si>
  <si>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</si>
  <si>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</si>
  <si>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</si>
  <si>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</si>
  <si>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</si>
  <si>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</si>
  <si>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</si>
  <si>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</si>
  <si>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</si>
  <si>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</si>
  <si>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</si>
  <si>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</si>
  <si>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</si>
  <si>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</si>
  <si>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</si>
  <si>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</si>
  <si>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</si>
  <si>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</si>
  <si>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</si>
  <si>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</si>
  <si>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</si>
  <si>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</si>
  <si>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</si>
  <si>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</si>
  <si>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</si>
  <si>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</si>
  <si>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</si>
  <si>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</si>
  <si>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</si>
  <si>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</si>
  <si>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</si>
  <si>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</si>
  <si>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</si>
  <si>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</si>
  <si>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</si>
  <si>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</si>
  <si>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</si>
  <si>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</si>
  <si>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</si>
  <si>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</si>
  <si>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</si>
  <si>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</si>
  <si>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</si>
  <si>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</si>
  <si>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</si>
  <si>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</si>
  <si>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</si>
  <si>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</si>
  <si>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</si>
  <si>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</si>
  <si>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</si>
  <si>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</si>
  <si>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</si>
  <si>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</si>
  <si>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</si>
  <si>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</si>
  <si>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</si>
  <si>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</si>
  <si>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</si>
  <si>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</si>
  <si>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</si>
  <si>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</si>
  <si>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</si>
  <si>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</si>
  <si>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</si>
  <si>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</si>
  <si>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</si>
  <si>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</si>
  <si>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</si>
  <si>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</si>
  <si>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</si>
  <si>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</si>
  <si>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</si>
  <si>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</si>
  <si>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</si>
  <si>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</si>
  <si>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</si>
  <si>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</si>
  <si>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</si>
  <si>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</si>
  <si>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</si>
  <si>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</si>
  <si>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</si>
  <si>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</si>
  <si>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</si>
  <si>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</si>
  <si>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</si>
  <si>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</si>
  <si>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</si>
  <si>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</si>
  <si>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</si>
  <si>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</si>
  <si>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</si>
  <si>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</si>
  <si>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</si>
  <si>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</si>
  <si>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</si>
  <si>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</si>
  <si>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</si>
  <si>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</si>
  <si>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</si>
  <si>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</si>
  <si>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</si>
  <si>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</si>
  <si>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</si>
  <si>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</si>
  <si>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</si>
  <si>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</si>
  <si>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</si>
  <si>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</si>
  <si>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</si>
  <si>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</si>
  <si>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</si>
  <si>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</si>
  <si>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</si>
  <si>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</si>
  <si>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</si>
  <si>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</si>
  <si>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</si>
  <si>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</si>
  <si>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</si>
  <si>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</si>
  <si>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</si>
  <si>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</si>
  <si>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</si>
  <si>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</si>
  <si>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</si>
  <si>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</si>
  <si>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</si>
  <si>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</si>
  <si>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</si>
  <si>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</si>
  <si>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</si>
  <si>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</si>
  <si>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</si>
  <si>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</si>
  <si>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</si>
  <si>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</si>
  <si>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</si>
  <si>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</si>
  <si>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</si>
  <si>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</si>
  <si>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</si>
  <si>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</si>
  <si>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</si>
  <si>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</si>
  <si>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</si>
  <si>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</si>
  <si>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</si>
  <si>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</si>
  <si>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</si>
  <si>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</si>
  <si>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</si>
  <si>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</si>
  <si>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</si>
  <si>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</si>
  <si>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</si>
  <si>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</si>
  <si>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</si>
  <si>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</si>
  <si>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</si>
  <si>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</si>
  <si>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</si>
  <si>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</si>
  <si>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</si>
  <si>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</si>
  <si>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</si>
  <si>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</si>
  <si>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</si>
  <si>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</si>
  <si>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</si>
  <si>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</si>
  <si>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</si>
  <si>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</si>
  <si>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</si>
  <si>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</si>
  <si>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</si>
  <si>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</si>
  <si>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</si>
  <si>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</si>
  <si>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</si>
  <si>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</si>
  <si>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</si>
  <si>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</si>
  <si>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</si>
  <si>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</si>
  <si>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</si>
  <si>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</si>
  <si>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</si>
  <si>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</si>
  <si>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</si>
  <si>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</si>
  <si>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</si>
  <si>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</si>
  <si>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</si>
  <si>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</si>
  <si>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</si>
  <si>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</si>
  <si>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</si>
  <si>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</si>
  <si>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</si>
  <si>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</si>
  <si>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</si>
  <si>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</si>
  <si>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</si>
  <si>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</si>
  <si>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</si>
  <si>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</si>
  <si>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</si>
  <si>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</si>
  <si>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</si>
  <si>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</si>
  <si>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</si>
  <si>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</si>
  <si>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</si>
  <si>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</si>
  <si>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</si>
  <si>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</si>
  <si>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</si>
  <si>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</si>
  <si>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</si>
  <si>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</si>
  <si>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</si>
  <si>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</si>
  <si>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</si>
  <si>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</si>
  <si>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</si>
  <si>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</si>
  <si>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</si>
  <si>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</si>
  <si>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</si>
  <si>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</si>
  <si>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</si>
  <si>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</si>
  <si>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</si>
  <si>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</si>
  <si>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</si>
  <si>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</si>
  <si>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</si>
  <si>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</si>
  <si>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</si>
  <si>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</si>
  <si>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</si>
  <si>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</si>
  <si>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</si>
  <si>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</si>
  <si>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</si>
  <si>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</si>
  <si>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</si>
  <si>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</si>
  <si>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</si>
  <si>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</si>
  <si>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</si>
  <si>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</si>
  <si>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</si>
  <si>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</si>
  <si>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</si>
  <si>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</si>
  <si>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</si>
  <si>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</si>
  <si>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</si>
  <si>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</si>
  <si>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</si>
  <si>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</si>
  <si>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</si>
  <si>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</si>
  <si>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</si>
  <si>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</si>
  <si>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</si>
  <si>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</si>
  <si>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</si>
  <si>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</si>
  <si>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</si>
  <si>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</si>
  <si>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</si>
  <si>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</si>
  <si>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</si>
  <si>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</si>
  <si>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</si>
  <si>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</si>
  <si>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</si>
  <si>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</si>
  <si>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</si>
  <si>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</si>
  <si>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</si>
  <si>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</si>
  <si>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</si>
  <si>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</si>
  <si>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</si>
  <si>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</si>
  <si>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</si>
  <si>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</si>
  <si>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</si>
  <si>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</si>
  <si>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</si>
  <si>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</si>
  <si>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</si>
  <si>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</si>
  <si>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</si>
  <si>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</si>
  <si>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</si>
  <si>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</si>
  <si>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</si>
  <si>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</si>
  <si>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</si>
  <si>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</si>
  <si>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</si>
  <si>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</si>
  <si>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</si>
  <si>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</si>
  <si>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</si>
  <si>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</si>
  <si>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</si>
  <si>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</si>
  <si>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</si>
  <si>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</si>
  <si>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</si>
  <si>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</si>
  <si>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</si>
  <si>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</si>
  <si>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</si>
  <si>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</si>
  <si>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</si>
  <si>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</si>
  <si>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</si>
  <si>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</si>
  <si>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</si>
  <si>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</si>
  <si>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</si>
  <si>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</si>
  <si>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</si>
  <si>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</si>
  <si>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</si>
  <si>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</si>
  <si>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</si>
  <si>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</si>
  <si>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</si>
  <si>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</si>
  <si>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</si>
  <si>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</si>
  <si>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</si>
  <si>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</si>
  <si>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</si>
  <si>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</si>
  <si>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</si>
  <si>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</si>
  <si>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</si>
  <si>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</si>
  <si>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</si>
  <si>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</si>
  <si>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</si>
  <si>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</si>
  <si>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</si>
  <si>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</si>
  <si>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</si>
  <si>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</si>
  <si>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</si>
  <si>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</si>
  <si>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</si>
  <si>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</si>
  <si>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</si>
  <si>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</si>
  <si>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</si>
  <si>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</si>
  <si>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</si>
  <si>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</si>
  <si>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</si>
  <si>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</si>
  <si>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</si>
  <si>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</si>
  <si>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</si>
  <si>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</si>
  <si>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</si>
  <si>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</si>
  <si>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</si>
  <si>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</si>
  <si>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</si>
  <si>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</si>
  <si>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</si>
  <si>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</si>
  <si>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</si>
  <si>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</si>
  <si>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</si>
  <si>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</si>
  <si>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</si>
  <si>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</si>
  <si>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</si>
  <si>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</si>
  <si>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</si>
  <si>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</si>
  <si>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</si>
  <si>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</si>
  <si>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</si>
  <si>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</si>
  <si>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</si>
  <si>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</si>
  <si>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</si>
  <si>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</si>
  <si>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</si>
  <si>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</si>
  <si>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</si>
  <si>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</si>
  <si>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</si>
  <si>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</si>
  <si>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</si>
  <si>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</si>
  <si>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</si>
  <si>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</si>
  <si>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</si>
  <si>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</si>
  <si>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</si>
  <si>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</si>
  <si>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</si>
  <si>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</si>
  <si>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</si>
  <si>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</si>
  <si>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</si>
  <si>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</si>
  <si>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</si>
  <si>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</si>
  <si>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</si>
  <si>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</si>
  <si>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</si>
  <si>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</si>
  <si>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</si>
  <si>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</si>
  <si>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</si>
  <si>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</si>
  <si>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</si>
  <si>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</si>
  <si>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</si>
  <si>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</si>
  <si>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</si>
  <si>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</si>
  <si>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</si>
  <si>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</si>
  <si>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</si>
  <si>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</si>
  <si>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</si>
  <si>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</si>
  <si>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</si>
  <si>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</si>
  <si>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</si>
  <si>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</si>
  <si>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</si>
  <si>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</si>
  <si>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</si>
  <si>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</si>
  <si>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</si>
  <si>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</si>
  <si>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</si>
  <si>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</si>
  <si>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</si>
  <si>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</si>
  <si>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</si>
  <si>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</si>
  <si>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</si>
  <si>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</si>
  <si>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</si>
  <si>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</si>
  <si>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</si>
  <si>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</si>
  <si>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</si>
  <si>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</si>
  <si>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</si>
  <si>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</si>
  <si>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</si>
  <si>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</si>
  <si>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</si>
  <si>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</si>
  <si>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</si>
  <si>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</si>
  <si>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</si>
  <si>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</si>
  <si>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</si>
  <si>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</si>
  <si>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</si>
  <si>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</si>
  <si>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</si>
  <si>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</si>
  <si>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</si>
  <si>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</si>
  <si>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</si>
  <si>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</si>
  <si>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</si>
  <si>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</si>
  <si>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</si>
  <si>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</si>
  <si>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</si>
  <si>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</si>
  <si>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</si>
  <si>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</si>
  <si>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</si>
  <si>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</si>
  <si>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</si>
  <si>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</si>
  <si>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</si>
  <si>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</si>
  <si>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</si>
  <si>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</si>
  <si>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</si>
  <si>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</si>
  <si>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</si>
  <si>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</si>
  <si>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</si>
  <si>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</si>
  <si>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</si>
  <si>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</si>
  <si>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</si>
  <si>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</si>
  <si>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</si>
  <si>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</si>
  <si>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</si>
  <si>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</si>
  <si>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</si>
  <si>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</si>
  <si>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</si>
  <si>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</si>
  <si>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</si>
  <si>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</si>
  <si>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</si>
  <si>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</si>
  <si>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</si>
  <si>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</si>
  <si>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</si>
  <si>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</si>
  <si>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</si>
  <si>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</si>
  <si>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</si>
  <si>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</si>
  <si>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</si>
  <si>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</si>
  <si>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</si>
  <si>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</si>
  <si>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</si>
  <si>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</si>
  <si>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</si>
  <si>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</si>
  <si>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</si>
  <si>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</si>
  <si>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</si>
  <si>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</si>
  <si>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</si>
  <si>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</si>
  <si>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</si>
  <si>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</si>
  <si>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</si>
  <si>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</si>
  <si>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</si>
  <si>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</si>
  <si>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</si>
  <si>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</si>
  <si>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</si>
  <si>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</si>
  <si>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</si>
  <si>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</si>
  <si>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</si>
  <si>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</si>
  <si>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</si>
  <si>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</si>
  <si>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</si>
  <si>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</si>
  <si>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</si>
  <si>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</si>
  <si>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</si>
  <si>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</si>
  <si>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</si>
  <si>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</si>
  <si>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</si>
  <si>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</si>
  <si>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</si>
  <si>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</si>
  <si>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</si>
  <si>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</si>
  <si>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</si>
  <si>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</si>
  <si>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</si>
  <si>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</si>
  <si>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</si>
  <si>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</si>
  <si>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</si>
  <si>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</si>
  <si>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</si>
  <si>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</si>
  <si>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</si>
  <si>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</si>
  <si>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</si>
  <si>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</si>
  <si>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</si>
  <si>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</si>
  <si>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</si>
  <si>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</si>
  <si>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</si>
  <si>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</si>
  <si>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</si>
  <si>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</si>
  <si>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</si>
  <si>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</si>
  <si>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</si>
  <si>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</si>
  <si>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</si>
  <si>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</si>
  <si>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</si>
  <si>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</si>
  <si>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</si>
  <si>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</si>
  <si>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</si>
  <si>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</si>
  <si>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</si>
  <si>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</si>
  <si>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</si>
  <si>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</si>
  <si>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</si>
  <si>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</si>
  <si>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</si>
  <si>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</si>
  <si>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</si>
  <si>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</si>
  <si>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</si>
  <si>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</si>
  <si>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</si>
  <si>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</si>
  <si>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</si>
  <si>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</si>
  <si>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</si>
  <si>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</si>
  <si>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</si>
  <si>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</si>
  <si>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</si>
  <si>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</si>
  <si>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</si>
  <si>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</si>
  <si>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</si>
  <si>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</si>
  <si>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</si>
  <si>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</si>
  <si>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</si>
  <si>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</si>
  <si>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</si>
  <si>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</si>
  <si>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</si>
  <si>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</si>
  <si>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</si>
  <si>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</si>
  <si>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</si>
  <si>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</si>
  <si>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</si>
  <si>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</si>
  <si>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</si>
  <si>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</si>
  <si>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</si>
  <si>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</si>
  <si>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</si>
  <si>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</si>
  <si>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</si>
  <si>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</si>
  <si>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</si>
  <si>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</si>
  <si>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</si>
  <si>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</si>
  <si>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</si>
  <si>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</si>
  <si>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</si>
  <si>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</si>
  <si>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</si>
  <si>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</si>
  <si>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</si>
  <si>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</si>
  <si>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</si>
  <si>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</si>
  <si>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</si>
  <si>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</si>
  <si>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</si>
  <si>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</si>
  <si>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</si>
  <si>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</si>
  <si>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</si>
  <si>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</si>
  <si>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</si>
  <si>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</si>
  <si>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</si>
  <si>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</si>
  <si>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</si>
  <si>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</si>
  <si>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</si>
  <si>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</si>
  <si>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</si>
  <si>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</si>
  <si>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</si>
  <si>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</si>
  <si>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</si>
  <si>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</si>
  <si>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</si>
  <si>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</si>
  <si>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</si>
  <si>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</si>
  <si>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</si>
  <si>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</si>
  <si>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</si>
  <si>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</si>
  <si>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</si>
  <si>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</si>
  <si>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</si>
  <si>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</si>
  <si>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</si>
  <si>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</si>
  <si>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</si>
  <si>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</si>
  <si>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</si>
  <si>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</si>
  <si>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</si>
  <si>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</si>
  <si>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</si>
  <si>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</si>
  <si>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</si>
  <si>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</si>
  <si>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</si>
  <si>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</si>
  <si>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</si>
  <si>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</si>
  <si>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</si>
  <si>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</si>
  <si>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</si>
  <si>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</si>
  <si>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</si>
  <si>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</si>
  <si>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</si>
  <si>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</si>
  <si>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</si>
  <si>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</si>
  <si>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</si>
  <si>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</si>
  <si>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</si>
  <si>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</si>
  <si>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</si>
  <si>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</si>
  <si>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</si>
  <si>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</si>
  <si>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</si>
  <si>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</si>
  <si>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</si>
  <si>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</si>
  <si>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</si>
  <si>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</si>
  <si>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</si>
  <si>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</si>
  <si>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</si>
  <si>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</si>
  <si>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</si>
  <si>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</si>
  <si>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</si>
  <si>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</si>
  <si>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</si>
  <si>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</si>
  <si>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</si>
  <si>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</si>
  <si>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</si>
  <si>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</si>
  <si>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</si>
  <si>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</si>
  <si>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</si>
  <si>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</si>
  <si>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</si>
  <si>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</si>
  <si>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</si>
  <si>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</si>
  <si>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</si>
  <si>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</si>
  <si>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</si>
  <si>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</si>
  <si>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</si>
  <si>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</si>
  <si>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</si>
  <si>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</si>
  <si>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</si>
  <si>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</si>
  <si>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</si>
  <si>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</si>
  <si>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</si>
  <si>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</si>
  <si>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</si>
  <si>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</si>
  <si>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</si>
  <si>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</si>
  <si>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</si>
  <si>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</si>
  <si>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</si>
  <si>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</si>
  <si>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</si>
  <si>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</si>
  <si>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</si>
  <si>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</si>
  <si>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</si>
  <si>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</si>
  <si>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</si>
  <si>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</si>
  <si>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</si>
  <si>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</si>
  <si>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</si>
  <si>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</si>
  <si>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</si>
  <si>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</si>
  <si>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</si>
  <si>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</si>
  <si>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</si>
  <si>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</si>
  <si>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</si>
  <si>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</si>
  <si>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</si>
  <si>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</si>
  <si>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</si>
  <si>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</si>
  <si>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</si>
  <si>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</si>
  <si>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</si>
  <si>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</si>
  <si>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</si>
  <si>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</si>
  <si>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</si>
  <si>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</si>
  <si>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</si>
  <si>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</si>
  <si>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</si>
  <si>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</si>
  <si>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</si>
  <si>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</si>
  <si>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</si>
  <si>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</si>
  <si>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</si>
  <si>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</si>
  <si>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</si>
  <si>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</si>
  <si>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</si>
  <si>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</si>
  <si>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</si>
  <si>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</si>
  <si>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</si>
  <si>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</si>
  <si>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</si>
  <si>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</si>
  <si>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</si>
  <si>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</si>
  <si>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</si>
  <si>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</si>
  <si>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</si>
  <si>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</si>
  <si>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</si>
  <si>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</si>
  <si>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</si>
  <si>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</si>
  <si>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</si>
  <si>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</si>
  <si>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</si>
  <si>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</si>
  <si>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</si>
  <si>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</si>
  <si>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</si>
  <si>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</si>
  <si>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</si>
  <si>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</si>
  <si>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</si>
  <si>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</si>
  <si>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</si>
  <si>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</si>
  <si>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</si>
  <si>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</si>
  <si>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</si>
  <si>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</si>
  <si>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</si>
  <si>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</si>
  <si>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</si>
  <si>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</si>
  <si>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</si>
  <si>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</si>
  <si>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</si>
  <si>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</si>
  <si>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</si>
  <si>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</si>
  <si>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</si>
  <si>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</si>
  <si>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</si>
  <si>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</si>
  <si>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</si>
  <si>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</si>
  <si>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</si>
  <si>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</si>
  <si>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</si>
  <si>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</si>
  <si>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</si>
  <si>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</si>
  <si>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</si>
  <si>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</si>
  <si>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</si>
  <si>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</si>
  <si>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</si>
  <si>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</si>
  <si>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</si>
  <si>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</si>
  <si>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</si>
  <si>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</si>
  <si>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</si>
  <si>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</si>
  <si>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</si>
  <si>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</si>
  <si>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</si>
  <si>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</si>
  <si>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</si>
  <si>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</si>
  <si>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</si>
  <si>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</si>
  <si>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</si>
  <si>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</si>
  <si>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</si>
  <si>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</si>
  <si>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</si>
  <si>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</si>
  <si>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</si>
  <si>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</si>
  <si>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</si>
  <si>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</si>
  <si>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</si>
  <si>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</si>
  <si>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</si>
  <si>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</si>
  <si>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</si>
  <si>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</si>
  <si>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</si>
  <si>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</si>
  <si>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</si>
  <si>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</si>
  <si>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</si>
  <si>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</si>
  <si>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</si>
  <si>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</si>
  <si>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</si>
  <si>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</si>
  <si>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</si>
  <si>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</si>
  <si>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</si>
  <si>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</si>
  <si>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</si>
  <si>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</si>
  <si>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</si>
  <si>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</si>
  <si>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</si>
  <si>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</si>
  <si>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</si>
  <si>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</si>
  <si>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</si>
  <si>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</si>
  <si>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</si>
  <si>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</si>
  <si>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</si>
  <si>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</si>
  <si>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</si>
  <si>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</si>
  <si>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</si>
  <si>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</si>
  <si>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</si>
  <si>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</si>
  <si>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</si>
  <si>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</si>
  <si>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</si>
  <si>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</si>
  <si>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</si>
  <si>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</si>
  <si>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</si>
  <si>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</si>
  <si>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</si>
  <si>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</si>
  <si>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</si>
  <si>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</si>
  <si>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</si>
  <si>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</si>
  <si>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</si>
  <si>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</si>
  <si>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</si>
  <si>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</si>
  <si>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</si>
  <si>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</si>
  <si>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</si>
  <si>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</si>
  <si>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</si>
  <si>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</si>
  <si>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</si>
  <si>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</si>
  <si>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</si>
  <si>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</si>
  <si>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</si>
  <si>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</si>
  <si>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</si>
  <si>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</si>
  <si>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</si>
  <si>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</si>
  <si>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</si>
  <si>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</si>
  <si>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</si>
  <si>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</si>
  <si>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</si>
  <si>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</si>
  <si>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</si>
  <si>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</si>
  <si>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</si>
  <si>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</si>
  <si>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</si>
  <si>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</si>
  <si>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</si>
  <si>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</si>
  <si>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</si>
  <si>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</si>
  <si>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</si>
  <si>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</si>
  <si>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</si>
  <si>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</si>
  <si>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</si>
  <si>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</si>
  <si>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</si>
  <si>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</si>
  <si>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</si>
  <si>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</si>
  <si>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</si>
  <si>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</si>
  <si>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</si>
  <si>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</si>
  <si>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</si>
  <si>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</si>
  <si>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</si>
  <si>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</si>
  <si>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</si>
  <si>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</si>
  <si>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</si>
  <si>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</si>
  <si>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</si>
  <si>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</si>
  <si>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</si>
  <si>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</si>
  <si>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</si>
  <si>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</si>
  <si>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</si>
  <si>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</si>
  <si>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</si>
  <si>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</si>
  <si>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</si>
  <si>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</si>
  <si>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</si>
  <si>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</si>
  <si>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</si>
  <si>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</si>
  <si>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</si>
  <si>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</si>
  <si>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</si>
  <si>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</si>
  <si>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</si>
  <si>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</si>
  <si>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</si>
  <si>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</si>
  <si>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</si>
  <si>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</si>
  <si>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</si>
  <si>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</si>
  <si>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</si>
  <si>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</si>
  <si>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</si>
  <si>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</si>
  <si>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</si>
  <si>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</si>
  <si>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</si>
  <si>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</si>
  <si>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</si>
  <si>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</si>
  <si>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</si>
  <si>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</si>
  <si>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</si>
  <si>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</si>
  <si>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</si>
  <si>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</si>
  <si>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</si>
  <si>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</si>
  <si>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</si>
  <si>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</si>
  <si>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</si>
  <si>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</si>
  <si>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</si>
  <si>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</si>
  <si>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</si>
  <si>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</si>
  <si>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</si>
  <si>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</si>
  <si>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</si>
  <si>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</si>
  <si>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</si>
  <si>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</si>
  <si>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</si>
  <si>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</si>
  <si>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</si>
  <si>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</si>
  <si>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</si>
  <si>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</si>
  <si>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</si>
  <si>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</si>
  <si>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</si>
  <si>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</si>
  <si>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</si>
  <si>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</si>
  <si>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</si>
  <si>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</si>
  <si>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</si>
  <si>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</si>
  <si>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</si>
  <si>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</si>
  <si>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</si>
  <si>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</si>
  <si>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</si>
  <si>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</si>
  <si>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</si>
  <si>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</si>
  <si>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</si>
  <si>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</si>
  <si>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</si>
  <si>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</si>
  <si>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</si>
  <si>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</si>
  <si>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</si>
  <si>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</si>
  <si>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</si>
  <si>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</si>
  <si>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</si>
  <si>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</si>
  <si>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</si>
  <si>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</si>
  <si>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</si>
  <si>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</si>
  <si>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</si>
  <si>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</si>
  <si>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</si>
  <si>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</si>
  <si>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</si>
  <si>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</si>
  <si>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</si>
  <si>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</si>
  <si>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</si>
  <si>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</si>
  <si>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</si>
  <si>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</si>
  <si>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</si>
  <si>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</si>
  <si>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</si>
  <si>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</si>
  <si>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</si>
  <si>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</si>
  <si>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</si>
  <si>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</si>
  <si>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</si>
  <si>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</si>
  <si>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</si>
  <si>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</si>
  <si>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</si>
  <si>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</si>
  <si>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</si>
  <si>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</si>
  <si>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</si>
  <si>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</si>
  <si>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</si>
  <si>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</si>
  <si>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</si>
  <si>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</si>
  <si>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</si>
  <si>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</si>
  <si>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</si>
  <si>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</si>
  <si>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</si>
  <si>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</si>
  <si>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</si>
  <si>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</si>
  <si>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</si>
  <si>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</si>
  <si>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</si>
  <si>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</si>
  <si>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</si>
  <si>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</si>
  <si>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</si>
  <si>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</si>
  <si>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</si>
  <si>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</si>
  <si>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</si>
  <si>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</si>
  <si>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</si>
  <si>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</si>
  <si>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</si>
  <si>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</si>
  <si>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</si>
  <si>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</si>
  <si>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</si>
  <si>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</si>
  <si>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</si>
  <si>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</si>
  <si>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</si>
  <si>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</si>
  <si>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</si>
  <si>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</si>
  <si>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</si>
  <si>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</si>
  <si>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</si>
  <si>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</si>
  <si>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</si>
  <si>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</si>
  <si>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</si>
  <si>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</si>
  <si>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</si>
  <si>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</si>
  <si>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</si>
  <si>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</si>
  <si>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</si>
  <si>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</si>
  <si>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</si>
  <si>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</si>
  <si>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</si>
  <si>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</si>
  <si>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</si>
  <si>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</si>
  <si>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</si>
  <si>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</si>
  <si>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</si>
  <si>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</si>
  <si>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</si>
  <si>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</si>
  <si>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</si>
  <si>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</si>
  <si>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</si>
  <si>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</si>
  <si>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</si>
  <si>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</si>
  <si>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</si>
  <si>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</si>
  <si>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</si>
  <si>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</si>
  <si>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</si>
  <si>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</si>
  <si>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</si>
  <si>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</si>
  <si>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</si>
  <si>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</si>
  <si>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</si>
  <si>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</si>
  <si>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</si>
  <si>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</si>
  <si>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</si>
  <si>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</si>
  <si>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</si>
  <si>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</si>
  <si>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</si>
  <si>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</si>
  <si>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</si>
  <si>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</si>
  <si>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</si>
  <si>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</si>
  <si>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</si>
  <si>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</si>
  <si>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</si>
  <si>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</si>
  <si>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</si>
  <si>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</si>
  <si>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</si>
  <si>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</si>
  <si>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</si>
  <si>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</si>
  <si>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</si>
  <si>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</si>
  <si>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</si>
  <si>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</si>
  <si>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</si>
  <si>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</si>
  <si>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</si>
  <si>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</si>
  <si>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</si>
  <si>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</si>
  <si>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</si>
  <si>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</si>
  <si>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</si>
  <si>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</si>
  <si>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</si>
  <si>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</si>
  <si>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</si>
  <si>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</si>
  <si>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</si>
  <si>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</si>
  <si>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</si>
  <si>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</si>
  <si>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</si>
  <si>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</si>
  <si>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</si>
  <si>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</si>
  <si>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</si>
  <si>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</si>
  <si>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</si>
  <si>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</si>
  <si>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</si>
  <si>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</si>
  <si>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</si>
  <si>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</si>
  <si>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</si>
  <si>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</si>
  <si>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</si>
  <si>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</si>
  <si>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</si>
  <si>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</si>
  <si>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</si>
  <si>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</si>
  <si>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</si>
  <si>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</si>
  <si>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</si>
  <si>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</si>
  <si>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</si>
  <si>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</si>
  <si>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</si>
  <si>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</si>
  <si>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</si>
  <si>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</si>
  <si>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</si>
  <si>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</si>
  <si>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</si>
  <si>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</si>
  <si>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</si>
  <si>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</si>
  <si>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</si>
  <si>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</si>
  <si>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</si>
  <si>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</si>
  <si>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</si>
  <si>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</si>
  <si>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</si>
  <si>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</si>
  <si>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</si>
  <si>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</si>
  <si>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</si>
  <si>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</si>
  <si>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</si>
  <si>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</si>
  <si>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</si>
  <si>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</si>
  <si>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</si>
  <si>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</si>
  <si>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</si>
  <si>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</si>
  <si>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</si>
  <si>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</si>
  <si>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</si>
  <si>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</si>
  <si>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</si>
  <si>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</si>
  <si>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</si>
  <si>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</si>
  <si>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</si>
  <si>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</si>
  <si>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</si>
  <si>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</si>
  <si>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</si>
  <si>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</si>
  <si>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</si>
  <si>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</si>
  <si>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</si>
  <si>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</si>
  <si>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</si>
  <si>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</si>
  <si>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</si>
  <si>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</si>
  <si>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</si>
  <si>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</si>
  <si>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</si>
  <si>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</si>
  <si>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</si>
  <si>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</si>
  <si>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</si>
  <si>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</si>
  <si>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</si>
  <si>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</si>
  <si>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</si>
  <si>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</si>
  <si>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</si>
  <si>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</si>
  <si>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</si>
  <si>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</si>
  <si>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</si>
  <si>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</si>
  <si>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</si>
  <si>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</si>
  <si>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</si>
  <si>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</si>
  <si>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</si>
  <si>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</si>
  <si>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</si>
  <si>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</si>
  <si>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</si>
  <si>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</si>
  <si>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</si>
  <si>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</si>
  <si>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</si>
  <si>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</si>
  <si>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</si>
  <si>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</si>
  <si>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</si>
  <si>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</si>
  <si>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</si>
  <si>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</si>
  <si>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</si>
  <si>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</si>
  <si>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</si>
  <si>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</si>
  <si>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</si>
  <si>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</si>
  <si>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</si>
  <si>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</si>
  <si>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</si>
  <si>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</si>
  <si>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</si>
  <si>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</si>
  <si>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</si>
  <si>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</si>
  <si>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</si>
  <si>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</si>
  <si>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</si>
  <si>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</si>
  <si>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</si>
  <si>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</si>
  <si>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</si>
  <si>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</si>
  <si>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</si>
  <si>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</si>
  <si>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</si>
  <si>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</si>
  <si>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</si>
  <si>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</si>
  <si>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</si>
  <si>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</si>
  <si>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</si>
  <si>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</si>
  <si>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</si>
  <si>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</si>
  <si>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</si>
  <si>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</si>
  <si>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</si>
  <si>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</si>
  <si>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</si>
  <si>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</si>
  <si>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</si>
  <si>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</si>
  <si>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</si>
  <si>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</si>
  <si>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</si>
  <si>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</si>
  <si>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</si>
  <si>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</si>
  <si>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</si>
  <si>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</si>
  <si>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</si>
  <si>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</si>
  <si>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</si>
  <si>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</si>
  <si>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</si>
  <si>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</si>
  <si>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</si>
  <si>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</si>
  <si>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</si>
  <si>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</si>
  <si>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</si>
  <si>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</si>
  <si>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</si>
  <si>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</si>
  <si>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</si>
  <si>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</si>
  <si>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</si>
  <si>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</si>
  <si>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</si>
  <si>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</si>
  <si>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</si>
  <si>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</si>
  <si>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</si>
  <si>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</si>
  <si>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</si>
  <si>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</si>
  <si>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</si>
  <si>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</si>
  <si>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</si>
  <si>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</si>
  <si>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</si>
  <si>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</si>
  <si>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</si>
  <si>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</si>
  <si>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</si>
  <si>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</si>
  <si>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</si>
  <si>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</si>
  <si>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</si>
  <si>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</si>
  <si>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</si>
  <si>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</si>
  <si>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</si>
  <si>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</si>
  <si>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</si>
  <si>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</si>
  <si>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</si>
  <si>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</si>
  <si>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</si>
  <si>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</si>
  <si>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</si>
  <si>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</si>
  <si>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</si>
  <si>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</si>
  <si>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</si>
  <si>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</si>
  <si>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</si>
  <si>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</si>
  <si>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</si>
  <si>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</si>
  <si>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</si>
  <si>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</si>
  <si>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</si>
  <si>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</si>
  <si>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</si>
  <si>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</si>
  <si>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</si>
  <si>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</si>
  <si>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</si>
  <si>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</si>
  <si>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</si>
  <si>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</si>
  <si>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</si>
  <si>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</si>
  <si>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</si>
  <si>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</si>
  <si>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</si>
  <si>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</si>
  <si>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</si>
  <si>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</si>
  <si>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</si>
  <si>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</si>
  <si>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</si>
  <si>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</si>
  <si>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</si>
  <si>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</si>
  <si>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</si>
  <si>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</si>
  <si>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</si>
  <si>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</si>
  <si>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</si>
  <si>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</si>
  <si>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</si>
  <si>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</si>
  <si>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</si>
  <si>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</si>
  <si>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</si>
  <si>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</si>
  <si>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</si>
  <si>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</si>
  <si>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</si>
  <si>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</si>
  <si>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</si>
  <si>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</si>
  <si>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</si>
  <si>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</si>
  <si>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</si>
  <si>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</si>
  <si>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</si>
  <si>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</si>
  <si>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</si>
  <si>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</si>
  <si>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</si>
  <si>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</si>
  <si>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</si>
  <si>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</si>
  <si>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</si>
  <si>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</si>
  <si>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</si>
  <si>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</si>
  <si>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</si>
  <si>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</si>
  <si>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</si>
  <si>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</si>
  <si>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</si>
  <si>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</si>
  <si>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</si>
  <si>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</si>
  <si>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</si>
  <si>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</si>
  <si>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</si>
  <si>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</si>
  <si>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</si>
  <si>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</si>
  <si>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</si>
  <si>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</si>
  <si>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</si>
  <si>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</si>
  <si>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</si>
  <si>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</si>
  <si>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</si>
  <si>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</si>
  <si>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</si>
  <si>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</si>
  <si>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</si>
  <si>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</si>
  <si>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</si>
  <si>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</si>
  <si>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</si>
  <si>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</si>
  <si>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</si>
  <si>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</si>
  <si>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</si>
  <si>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</si>
  <si>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</si>
  <si>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</si>
  <si>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</si>
  <si>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</si>
  <si>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</si>
  <si>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</si>
  <si>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</si>
  <si>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</si>
  <si>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</si>
  <si>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</si>
  <si>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</si>
  <si>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</si>
  <si>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</si>
  <si>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</si>
  <si>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</si>
  <si>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</si>
  <si>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</si>
  <si>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</si>
  <si>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</si>
  <si>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</si>
  <si>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</si>
  <si>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</si>
  <si>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</si>
  <si>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</si>
  <si>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</si>
  <si>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</si>
  <si>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</si>
  <si>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</si>
  <si>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</si>
  <si>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</si>
  <si>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</si>
  <si>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</si>
  <si>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</si>
  <si>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</si>
  <si>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</si>
  <si>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</si>
  <si>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</si>
  <si>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</si>
  <si>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</si>
  <si>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</si>
  <si>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</si>
  <si>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</si>
  <si>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</si>
  <si>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</si>
  <si>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</si>
  <si>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</si>
  <si>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</si>
  <si>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</si>
  <si>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</si>
  <si>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</si>
  <si>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</si>
  <si>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</si>
  <si>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</si>
  <si>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</si>
  <si>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</si>
  <si>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</si>
  <si>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</si>
  <si>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</si>
  <si>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</si>
  <si>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</si>
  <si>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</si>
  <si>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</si>
  <si>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</si>
  <si>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</si>
  <si>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</si>
  <si>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</si>
  <si>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</si>
  <si>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</si>
  <si>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</si>
  <si>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</si>
  <si>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</si>
  <si>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</si>
  <si>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</si>
  <si>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</si>
  <si>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</si>
  <si>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</si>
  <si>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</si>
  <si>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</si>
  <si>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</si>
  <si>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</si>
  <si>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</si>
  <si>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</si>
  <si>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</si>
  <si>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</si>
  <si>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</si>
  <si>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</si>
  <si>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</si>
  <si>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</si>
  <si>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</si>
  <si>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</si>
  <si>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</si>
  <si>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</si>
  <si>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</si>
  <si>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</si>
  <si>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</si>
  <si>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</si>
  <si>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</si>
  <si>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</si>
  <si>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</si>
  <si>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</si>
  <si>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</si>
  <si>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</si>
  <si>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</si>
  <si>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</si>
  <si>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</si>
  <si>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</si>
  <si>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</si>
  <si>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</si>
  <si>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</si>
  <si>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</si>
  <si>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</si>
  <si>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</si>
  <si>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</si>
  <si>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</si>
  <si>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</si>
  <si>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</si>
  <si>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</si>
  <si>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</si>
  <si>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</si>
  <si>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</si>
  <si>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</si>
  <si>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</si>
  <si>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</si>
  <si>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</si>
  <si>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</si>
  <si>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</si>
  <si>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</si>
  <si>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</si>
  <si>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</si>
  <si>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</si>
  <si>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</si>
  <si>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</si>
  <si>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</si>
  <si>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</si>
  <si>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</si>
  <si>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</si>
  <si>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</si>
  <si>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</si>
  <si>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</si>
  <si>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</si>
  <si>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</si>
  <si>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</si>
  <si>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</si>
  <si>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</si>
  <si>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</si>
  <si>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</si>
  <si>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</si>
  <si>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</si>
  <si>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</si>
  <si>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</si>
  <si>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</si>
  <si>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</si>
  <si>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</si>
  <si>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</si>
  <si>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</si>
  <si>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</si>
  <si>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</si>
  <si>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</si>
  <si>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</si>
  <si>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</si>
  <si>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</si>
  <si>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</si>
  <si>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</si>
  <si>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</si>
  <si>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</si>
  <si>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</si>
  <si>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</si>
  <si>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</si>
  <si>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</si>
  <si>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</si>
  <si>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</si>
  <si>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</si>
  <si>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</si>
  <si>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</si>
  <si>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</si>
  <si>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</si>
  <si>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</si>
  <si>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</si>
  <si>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</si>
  <si>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</si>
  <si>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</si>
  <si>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</si>
  <si>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</si>
  <si>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</si>
  <si>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</si>
  <si>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</si>
  <si>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</si>
  <si>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</si>
  <si>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</si>
  <si>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</si>
  <si>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</si>
  <si>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</si>
  <si>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</si>
  <si>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</si>
  <si>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</si>
  <si>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</si>
  <si>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</si>
  <si>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</si>
  <si>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</si>
  <si>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</si>
  <si>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</si>
  <si>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</si>
  <si>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</si>
  <si>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</si>
  <si>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</si>
  <si>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</si>
  <si>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</si>
  <si>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</si>
  <si>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</si>
  <si>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</si>
  <si>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</si>
  <si>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</si>
  <si>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</si>
  <si>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</si>
  <si>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</si>
  <si>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</si>
  <si>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</si>
  <si>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</si>
  <si>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</si>
  <si>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</si>
  <si>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</si>
  <si>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</si>
  <si>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</si>
  <si>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</si>
  <si>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</si>
  <si>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</si>
  <si>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</si>
  <si>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</si>
  <si>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</si>
  <si>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</si>
  <si>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</si>
  <si>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</si>
  <si>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</si>
  <si>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</si>
  <si>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</si>
  <si>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</si>
  <si>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</si>
  <si>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</si>
  <si>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</si>
  <si>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</si>
  <si>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</si>
  <si>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</si>
  <si>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</si>
  <si>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</si>
  <si>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</si>
  <si>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</si>
  <si>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</si>
  <si>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</si>
  <si>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</si>
  <si>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</si>
  <si>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</si>
  <si>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</si>
  <si>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</si>
  <si>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</si>
  <si>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</si>
  <si>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</si>
  <si>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</si>
  <si>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</si>
  <si>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</si>
  <si>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</si>
  <si>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</si>
  <si>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</si>
  <si>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</si>
  <si>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</si>
  <si>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</si>
  <si>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</si>
  <si>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</si>
  <si>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</si>
  <si>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</si>
  <si>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</si>
  <si>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</si>
  <si>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</si>
  <si>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</si>
  <si>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</si>
  <si>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</si>
  <si>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</si>
  <si>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</si>
  <si>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</si>
  <si>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</si>
  <si>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</si>
  <si>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</si>
  <si>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</si>
  <si>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</si>
  <si>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</si>
  <si>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</si>
  <si>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</si>
  <si>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</si>
  <si>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</si>
  <si>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</si>
  <si>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</si>
  <si>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</si>
  <si>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</si>
  <si>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</si>
  <si>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</si>
  <si>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</si>
  <si>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</si>
  <si>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</si>
  <si>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</si>
  <si>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</si>
  <si>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</si>
  <si>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</si>
  <si>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</si>
  <si>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</si>
  <si>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</si>
  <si>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</si>
  <si>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</si>
  <si>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</si>
  <si>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</si>
  <si>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</si>
  <si>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</si>
  <si>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</si>
  <si>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</si>
  <si>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</si>
  <si>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</si>
  <si>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</si>
  <si>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</si>
  <si>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</si>
  <si>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</si>
  <si>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</si>
  <si>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</si>
  <si>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</si>
  <si>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</si>
  <si>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</si>
  <si>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</si>
  <si>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</si>
  <si>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</si>
  <si>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</si>
  <si>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</si>
  <si>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</si>
  <si>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</si>
  <si>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</si>
  <si>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</si>
  <si>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</si>
  <si>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</si>
  <si>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</si>
  <si>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</si>
  <si>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</si>
  <si>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</si>
  <si>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</si>
  <si>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</si>
  <si>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</si>
  <si>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</si>
  <si>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</si>
  <si>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</si>
  <si>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</si>
  <si>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</si>
  <si>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</si>
  <si>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</si>
  <si>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</si>
  <si>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</si>
  <si>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</si>
  <si>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</si>
  <si>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</si>
  <si>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</si>
  <si>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</si>
  <si>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</si>
  <si>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</si>
  <si>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</si>
  <si>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</si>
  <si>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</si>
  <si>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</si>
  <si>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</si>
  <si>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</si>
  <si>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</si>
  <si>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</si>
  <si>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</si>
  <si>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</si>
  <si>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</si>
  <si>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</si>
  <si>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</si>
  <si>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</si>
  <si>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</si>
  <si>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</si>
  <si>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</si>
  <si>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</si>
  <si>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</si>
  <si>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</si>
  <si>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</si>
  <si>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</si>
  <si>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</si>
  <si>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</si>
  <si>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</si>
  <si>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</si>
  <si>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</si>
  <si>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</si>
  <si>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</si>
  <si>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</si>
  <si>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</si>
  <si>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</si>
  <si>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</si>
  <si>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</si>
  <si>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</si>
  <si>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</si>
  <si>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</si>
  <si>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</si>
  <si>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</si>
  <si>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</si>
  <si>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</si>
  <si>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</si>
  <si>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</si>
  <si>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</si>
  <si>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</si>
  <si>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</si>
  <si>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</si>
  <si>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</si>
  <si>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</si>
  <si>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</si>
  <si>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</si>
  <si>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</si>
  <si>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</si>
  <si>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</si>
  <si>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</si>
  <si>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</si>
  <si>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</si>
  <si>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</si>
  <si>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</si>
  <si>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</si>
  <si>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</si>
  <si>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</si>
  <si>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</si>
  <si>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</si>
  <si>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</si>
  <si>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</si>
  <si>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</si>
  <si>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</si>
  <si>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</si>
  <si>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</si>
  <si>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</si>
  <si>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</si>
  <si>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</si>
  <si>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</si>
  <si>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</si>
  <si>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</si>
  <si>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</si>
  <si>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</si>
  <si>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</si>
  <si>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</si>
  <si>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</si>
  <si>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</si>
  <si>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</si>
  <si>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</si>
  <si>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</si>
  <si>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</si>
  <si>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</si>
  <si>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</si>
  <si>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</si>
  <si>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</si>
  <si>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</si>
  <si>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</si>
  <si>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</si>
  <si>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</si>
  <si>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</si>
  <si>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</si>
  <si>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</si>
  <si>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</si>
  <si>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</si>
  <si>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</si>
  <si>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</si>
  <si>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</si>
  <si>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</si>
  <si>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</si>
  <si>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</si>
  <si>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</si>
  <si>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</si>
  <si>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</si>
  <si>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</si>
  <si>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</si>
  <si>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</si>
  <si>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</si>
  <si>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</si>
  <si>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</si>
  <si>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</si>
  <si>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</si>
  <si>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</si>
  <si>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</si>
  <si>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</si>
  <si>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</si>
  <si>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</si>
  <si>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</si>
  <si>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</si>
  <si>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</si>
  <si>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</si>
  <si>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</si>
  <si>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</si>
  <si>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</si>
  <si>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</si>
  <si>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</si>
  <si>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</si>
  <si>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</si>
  <si>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</si>
  <si>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</si>
  <si>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</si>
  <si>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</si>
  <si>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</si>
  <si>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</si>
  <si>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</si>
  <si>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</si>
  <si>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</si>
  <si>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</si>
  <si>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</si>
  <si>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</si>
  <si>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</si>
  <si>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</si>
  <si>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</si>
  <si>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</si>
  <si>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</si>
  <si>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</si>
  <si>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</si>
  <si>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</si>
  <si>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</si>
  <si>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</si>
  <si>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</si>
  <si>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</si>
  <si>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</si>
  <si>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</si>
  <si>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</si>
  <si>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</si>
  <si>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</si>
  <si>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</si>
  <si>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</si>
  <si>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</si>
  <si>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</si>
  <si>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</si>
  <si>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</si>
  <si>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</si>
  <si>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</si>
  <si>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</si>
  <si>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</si>
  <si>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</si>
  <si>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</si>
  <si>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</si>
  <si>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</si>
  <si>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</si>
  <si>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</si>
  <si>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</si>
  <si>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</si>
  <si>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</si>
  <si>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</si>
  <si>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</si>
  <si>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</si>
  <si>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</si>
  <si>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</si>
  <si>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</si>
  <si>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</si>
  <si>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</si>
  <si>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</si>
  <si>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</si>
  <si>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</si>
  <si>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</si>
  <si>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</si>
  <si>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</si>
  <si>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</si>
  <si>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</si>
  <si>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</si>
  <si>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</si>
  <si>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</si>
  <si>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</si>
  <si>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</si>
  <si>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</si>
  <si>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</si>
  <si>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</si>
  <si>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</si>
  <si>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</si>
  <si>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</si>
  <si>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</si>
  <si>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</si>
  <si>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</si>
  <si>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</si>
  <si>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</si>
  <si>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</si>
  <si>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</si>
  <si>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</si>
  <si>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</si>
  <si>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</si>
  <si>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</si>
  <si>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</si>
  <si>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</si>
  <si>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</si>
  <si>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</si>
  <si>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</si>
  <si>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</si>
  <si>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</si>
  <si>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</si>
  <si>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</si>
  <si>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</si>
  <si>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</si>
  <si>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</si>
  <si>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</si>
  <si>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</si>
  <si>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</si>
  <si>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</si>
  <si>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</si>
  <si>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</si>
  <si>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</si>
  <si>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</si>
  <si>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</si>
  <si>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</si>
  <si>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</si>
  <si>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</si>
  <si>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</si>
  <si>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</si>
  <si>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</si>
  <si>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</si>
  <si>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</si>
  <si>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</si>
  <si>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</si>
  <si>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</si>
  <si>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</si>
  <si>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</si>
  <si>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</si>
  <si>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</si>
  <si>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</si>
  <si>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</si>
  <si>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</si>
  <si>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</si>
  <si>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</si>
  <si>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</si>
  <si>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</si>
  <si>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</si>
  <si>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</si>
  <si>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</si>
  <si>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</si>
  <si>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</si>
  <si>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</si>
  <si>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</si>
  <si>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</si>
  <si>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</si>
  <si>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</si>
  <si>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</si>
  <si>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</si>
  <si>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</si>
  <si>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</si>
  <si>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</si>
  <si>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</si>
  <si>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</si>
  <si>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</si>
  <si>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</si>
  <si>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</si>
  <si>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</si>
  <si>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</si>
  <si>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</si>
  <si>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</si>
  <si>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</si>
  <si>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</si>
  <si>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</si>
  <si>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</si>
  <si>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</si>
  <si>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</si>
  <si>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</si>
  <si>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</si>
  <si>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</si>
  <si>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</si>
  <si>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</si>
  <si>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</si>
  <si>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</si>
  <si>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</si>
  <si>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</si>
  <si>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</si>
  <si>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</si>
  <si>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</si>
  <si>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</si>
  <si>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</si>
  <si>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</si>
  <si>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</si>
  <si>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</si>
  <si>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</si>
  <si>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</si>
  <si>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</si>
  <si>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</si>
  <si>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</si>
  <si>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</si>
  <si>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</si>
  <si>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</si>
  <si>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</si>
  <si>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</si>
  <si>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</si>
  <si>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</si>
  <si>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</si>
  <si>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</si>
  <si>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</si>
  <si>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</si>
  <si>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</si>
  <si>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</si>
  <si>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</si>
  <si>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</si>
  <si>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</si>
  <si>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</si>
  <si>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</si>
  <si>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</si>
  <si>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</si>
  <si>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</si>
  <si>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</si>
  <si>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</si>
  <si>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</si>
  <si>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</si>
  <si>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</si>
  <si>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</si>
  <si>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</si>
  <si>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</si>
  <si>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</si>
  <si>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</si>
  <si>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</si>
  <si>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</si>
  <si>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</si>
  <si>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</si>
  <si>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</si>
  <si>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</si>
  <si>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</si>
  <si>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</si>
  <si>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</si>
  <si>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</si>
  <si>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</si>
  <si>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</si>
  <si>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</si>
  <si>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</si>
  <si>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</si>
  <si>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</si>
  <si>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</si>
  <si>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</si>
  <si>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</si>
  <si>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</si>
  <si>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</si>
  <si>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</si>
  <si>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</si>
  <si>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</si>
  <si>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</si>
  <si>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</si>
  <si>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</si>
  <si>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</si>
  <si>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</si>
  <si>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</si>
  <si>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</si>
  <si>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</si>
  <si>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</si>
  <si>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</si>
  <si>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</si>
  <si>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</si>
  <si>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</si>
  <si>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</si>
  <si>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</si>
  <si>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</si>
  <si>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</si>
  <si>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</si>
  <si>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</si>
  <si>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</si>
  <si>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</si>
  <si>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</si>
  <si>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</si>
  <si>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</si>
  <si>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</si>
  <si>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</si>
  <si>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</si>
  <si>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</si>
  <si>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</si>
  <si>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</si>
  <si>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</si>
  <si>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</si>
  <si>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</si>
  <si>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</si>
  <si>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</si>
  <si>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</si>
  <si>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</si>
  <si>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</si>
  <si>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</si>
  <si>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</si>
  <si>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</si>
  <si>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</si>
  <si>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</si>
  <si>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</si>
  <si>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</si>
  <si>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</si>
  <si>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</si>
  <si>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</si>
  <si>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</si>
  <si>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</si>
  <si>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</si>
  <si>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</si>
  <si>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</si>
  <si>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</si>
  <si>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</si>
  <si>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</si>
  <si>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</si>
  <si>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</si>
  <si>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</si>
  <si>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</si>
  <si>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</si>
  <si>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</si>
  <si>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</si>
  <si>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</si>
  <si>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</si>
  <si>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</si>
  <si>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</si>
  <si>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</si>
  <si>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</si>
  <si>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</si>
  <si>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</si>
  <si>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</si>
  <si>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</si>
  <si>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</si>
  <si>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</si>
  <si>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</si>
  <si>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</si>
  <si>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</si>
  <si>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</si>
  <si>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</si>
  <si>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</si>
  <si>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</si>
  <si>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</si>
  <si>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</si>
  <si>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</si>
  <si>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</si>
  <si>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</si>
  <si>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</si>
  <si>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</si>
  <si>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</si>
  <si>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</si>
  <si>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</si>
  <si>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</si>
  <si>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</si>
  <si>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</si>
  <si>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</si>
  <si>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</si>
  <si>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</si>
  <si>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</si>
  <si>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</si>
  <si>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</si>
  <si>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</si>
  <si>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</si>
  <si>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</si>
  <si>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</si>
  <si>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</si>
  <si>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</si>
  <si>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</si>
  <si>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</si>
  <si>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</si>
  <si>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</si>
  <si>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</si>
  <si>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</si>
  <si>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</si>
  <si>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</si>
  <si>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</si>
  <si>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</si>
  <si>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</si>
  <si>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</si>
  <si>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</si>
  <si>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</si>
  <si>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</si>
  <si>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</si>
  <si>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</si>
  <si>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</si>
  <si>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</si>
  <si>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</si>
  <si>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</si>
  <si>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</si>
  <si>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</si>
  <si>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</si>
  <si>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</si>
  <si>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</si>
  <si>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</si>
  <si>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</si>
  <si>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</si>
  <si>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</si>
  <si>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</si>
  <si>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</si>
  <si>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</si>
  <si>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</si>
  <si>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</si>
  <si>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</si>
  <si>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</si>
  <si>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</si>
  <si>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</si>
  <si>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</si>
  <si>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</si>
  <si>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</si>
  <si>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</si>
  <si>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</si>
  <si>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</si>
  <si>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</si>
  <si>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</si>
  <si>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</si>
  <si>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</si>
  <si>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</si>
  <si>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</si>
  <si>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</si>
  <si>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</si>
  <si>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</si>
  <si>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</si>
  <si>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</si>
  <si>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</si>
  <si>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</si>
  <si>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</si>
  <si>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</si>
  <si>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</si>
  <si>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</si>
  <si>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</si>
  <si>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</si>
  <si>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</si>
  <si>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</si>
  <si>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</si>
  <si>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</si>
  <si>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</si>
  <si>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</si>
  <si>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</si>
  <si>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</si>
  <si>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</si>
  <si>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</si>
  <si>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</si>
  <si>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</si>
  <si>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</si>
  <si>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</si>
  <si>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</si>
  <si>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</si>
  <si>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</si>
  <si>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</si>
  <si>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</si>
  <si>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</si>
  <si>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</si>
  <si>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</si>
  <si>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</si>
  <si>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</si>
  <si>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</si>
  <si>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</si>
  <si>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</si>
  <si>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</si>
  <si>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</si>
  <si>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</si>
  <si>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</si>
  <si>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</si>
  <si>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</si>
  <si>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</si>
  <si>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</si>
  <si>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</si>
  <si>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</si>
  <si>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</si>
  <si>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</si>
  <si>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</si>
  <si>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</si>
  <si>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</si>
  <si>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</si>
  <si>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</si>
  <si>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</si>
  <si>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</si>
  <si>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</si>
  <si>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</si>
  <si>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</si>
  <si>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</si>
  <si>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</si>
  <si>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</si>
  <si>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</si>
  <si>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</si>
  <si>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</si>
  <si>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</si>
  <si>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</si>
  <si>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</si>
  <si>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</si>
  <si>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</si>
  <si>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</si>
  <si>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</si>
  <si>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</si>
  <si>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</si>
  <si>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</si>
  <si>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</si>
  <si>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</si>
  <si>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</si>
  <si>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</si>
  <si>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</si>
  <si>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</si>
  <si>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</si>
  <si>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</si>
  <si>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</si>
  <si>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</si>
  <si>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</si>
  <si>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</si>
  <si>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</si>
  <si>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</si>
  <si>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</si>
  <si>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</si>
  <si>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</si>
  <si>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</si>
  <si>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</si>
  <si>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</si>
  <si>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</si>
  <si>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</si>
  <si>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</si>
  <si>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</si>
  <si>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</si>
  <si>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</si>
  <si>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</si>
  <si>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</si>
  <si>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</si>
  <si>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</si>
  <si>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</si>
  <si>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</si>
  <si>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</si>
  <si>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</si>
  <si>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</si>
  <si>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</si>
  <si>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</si>
  <si>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</si>
  <si>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</si>
  <si>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</si>
  <si>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</si>
  <si>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</si>
  <si>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</si>
  <si>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</si>
  <si>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</si>
  <si>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</si>
  <si>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</si>
  <si>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</si>
  <si>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</si>
  <si>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</si>
  <si>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</si>
  <si>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</si>
  <si>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</si>
  <si>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</si>
  <si>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</si>
  <si>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</si>
  <si>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</si>
  <si>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</si>
  <si>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</si>
  <si>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</si>
  <si>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</si>
  <si>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</si>
  <si>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</si>
  <si>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</si>
  <si>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</si>
  <si>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</si>
  <si>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</si>
  <si>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</si>
  <si>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</si>
  <si>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</si>
  <si>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</si>
  <si>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</si>
  <si>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</si>
  <si>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</si>
  <si>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</si>
  <si>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</si>
  <si>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</si>
  <si>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</si>
  <si>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</si>
  <si>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</si>
  <si>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</si>
  <si>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</si>
  <si>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</si>
  <si>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</si>
  <si>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</si>
  <si>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</si>
  <si>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</si>
  <si>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</si>
  <si>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</si>
  <si>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</si>
  <si>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</si>
  <si>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</si>
  <si>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</si>
  <si>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</si>
  <si>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</si>
  <si>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</si>
  <si>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</si>
  <si>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</si>
  <si>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</si>
  <si>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</si>
  <si>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</si>
  <si>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</si>
  <si>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</si>
  <si>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</si>
  <si>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</si>
  <si>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</si>
  <si>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</si>
  <si>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</si>
  <si>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</si>
  <si>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</si>
  <si>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</si>
  <si>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</si>
  <si>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</si>
  <si>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</si>
  <si>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</si>
  <si>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</si>
  <si>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</si>
  <si>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</si>
  <si>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</si>
  <si>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</si>
  <si>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</si>
  <si>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</si>
  <si>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</si>
  <si>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</si>
  <si>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</si>
  <si>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</si>
  <si>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</si>
  <si>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</si>
  <si>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</si>
  <si>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</si>
  <si>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</si>
  <si>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</si>
  <si>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</si>
  <si>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</si>
  <si>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</si>
  <si>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</si>
  <si>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</si>
  <si>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</si>
  <si>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</si>
  <si>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</si>
  <si>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</si>
  <si>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</si>
  <si>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</si>
  <si>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</si>
  <si>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</si>
  <si>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</si>
  <si>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</si>
  <si>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</si>
  <si>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</si>
  <si>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</si>
  <si>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</si>
  <si>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</si>
  <si>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</si>
  <si>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</si>
  <si>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</si>
  <si>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</si>
  <si>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</si>
  <si>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</si>
  <si>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</si>
  <si>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</si>
  <si>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</si>
  <si>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</si>
  <si>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</si>
  <si>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</si>
  <si>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</si>
  <si>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</si>
  <si>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</si>
  <si>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</si>
  <si>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</si>
  <si>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</si>
  <si>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</si>
  <si>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</si>
  <si>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</si>
  <si>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</si>
  <si>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</si>
  <si>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</si>
  <si>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</si>
  <si>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</si>
  <si>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</si>
  <si>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</si>
  <si>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</si>
  <si>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</si>
  <si>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</si>
  <si>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</si>
  <si>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</si>
  <si>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</si>
  <si>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</si>
  <si>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</si>
  <si>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</si>
  <si>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</si>
  <si>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</si>
  <si>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</si>
  <si>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</si>
  <si>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</si>
  <si>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</si>
  <si>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</si>
  <si>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</si>
  <si>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</si>
  <si>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</si>
  <si>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</si>
  <si>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</si>
  <si>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</si>
  <si>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</si>
  <si>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</si>
  <si>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</si>
  <si>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</si>
  <si>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</si>
  <si>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</si>
  <si>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</si>
  <si>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</si>
  <si>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</si>
  <si>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</si>
  <si>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</si>
  <si>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</si>
  <si>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</si>
  <si>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</si>
  <si>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</si>
  <si>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</si>
  <si>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</si>
  <si>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</si>
  <si>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</si>
  <si>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</si>
  <si>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</si>
  <si>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</si>
  <si>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</si>
  <si>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</si>
  <si>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</si>
  <si>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</si>
  <si>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</si>
  <si>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</si>
  <si>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</si>
  <si>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</si>
  <si>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</si>
  <si>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</si>
  <si>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</si>
  <si>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</si>
  <si>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</si>
  <si>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</si>
  <si>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</si>
  <si>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</si>
  <si>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</si>
  <si>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</si>
  <si>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</si>
  <si>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</si>
  <si>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</si>
  <si>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</si>
  <si>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</si>
  <si>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</si>
  <si>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</si>
  <si>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</si>
  <si>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</si>
  <si>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</si>
  <si>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</si>
  <si>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</si>
  <si>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</si>
  <si>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</si>
  <si>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</si>
  <si>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</si>
  <si>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</si>
  <si>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</si>
  <si>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</si>
  <si>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</si>
  <si>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</si>
  <si>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</si>
  <si>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</si>
  <si>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</si>
  <si>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</si>
  <si>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</si>
  <si>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</si>
  <si>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</si>
  <si>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</si>
  <si>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</si>
  <si>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</si>
  <si>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</si>
  <si>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</si>
  <si>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</si>
  <si>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</si>
  <si>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</si>
  <si>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</si>
  <si>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</si>
  <si>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</si>
  <si>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</si>
  <si>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</si>
  <si>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</si>
  <si>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</si>
  <si>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</si>
  <si>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</si>
  <si>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</si>
  <si>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</si>
  <si>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</si>
  <si>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</si>
  <si>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</si>
  <si>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</si>
  <si>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</si>
  <si>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</si>
  <si>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</si>
  <si>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</si>
  <si>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</si>
  <si>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</si>
  <si>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</si>
  <si>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</si>
  <si>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</si>
  <si>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</si>
  <si>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</si>
  <si>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</si>
  <si>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</si>
  <si>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</si>
  <si>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</si>
  <si>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</si>
  <si>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</si>
  <si>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</si>
  <si>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</si>
  <si>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</si>
  <si>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</si>
  <si>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</si>
  <si>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</si>
  <si>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</si>
  <si>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</si>
  <si>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</si>
  <si>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</si>
  <si>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</si>
  <si>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</si>
  <si>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</si>
  <si>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</si>
  <si>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</si>
  <si>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</si>
  <si>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</si>
  <si>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</si>
  <si>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</si>
  <si>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</si>
  <si>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</si>
  <si>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</si>
  <si>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</si>
  <si>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</si>
  <si>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</si>
  <si>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</si>
  <si>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</si>
  <si>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</si>
  <si>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</si>
  <si>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</si>
  <si>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</si>
  <si>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</si>
  <si>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</si>
  <si>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</si>
  <si>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</si>
  <si>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</si>
  <si>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</si>
  <si>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</si>
  <si>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</si>
  <si>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</si>
  <si>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</si>
  <si>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</si>
  <si>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</si>
  <si>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</si>
  <si>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</si>
  <si>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</si>
  <si>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</si>
  <si>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</si>
  <si>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</si>
  <si>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</si>
  <si>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</si>
  <si>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</si>
  <si>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</si>
  <si>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</si>
  <si>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</si>
  <si>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</si>
  <si>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</si>
  <si>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</si>
  <si>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</si>
  <si>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</si>
  <si>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</si>
  <si>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</si>
  <si>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</si>
  <si>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</si>
  <si>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</si>
  <si>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</si>
  <si>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</si>
  <si>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</si>
  <si>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</si>
  <si>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</si>
  <si>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</si>
  <si>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</si>
  <si>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</si>
  <si>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</si>
  <si>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</si>
  <si>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</si>
  <si>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</si>
  <si>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</si>
  <si>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</si>
  <si>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</si>
  <si>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</si>
  <si>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</si>
  <si>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</si>
  <si>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</si>
  <si>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</si>
  <si>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</si>
  <si>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</si>
  <si>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</si>
  <si>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</si>
  <si>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</si>
  <si>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</si>
  <si>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</si>
  <si>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</si>
  <si>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</si>
  <si>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</si>
  <si>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</si>
  <si>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</si>
  <si>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</si>
  <si>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</si>
  <si>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</si>
  <si>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</si>
  <si>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</si>
  <si>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</si>
  <si>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</si>
  <si>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</si>
  <si>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</si>
  <si>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</si>
  <si>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</si>
  <si>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</si>
  <si>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</si>
  <si>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</si>
  <si>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</si>
  <si>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</si>
  <si>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</si>
  <si>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</si>
  <si>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</si>
  <si>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</si>
  <si>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</si>
  <si>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</si>
  <si>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</si>
  <si>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</si>
  <si>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</si>
  <si>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</si>
  <si>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</si>
  <si>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</si>
  <si>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</si>
  <si>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</si>
  <si>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</si>
  <si>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</si>
  <si>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</si>
  <si>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</si>
  <si>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</si>
  <si>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</si>
  <si>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</si>
  <si>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</si>
  <si>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</si>
  <si>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</si>
  <si>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</si>
  <si>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</si>
  <si>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</si>
  <si>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</si>
  <si>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</si>
  <si>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</si>
  <si>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</si>
  <si>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</si>
  <si>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</si>
  <si>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</si>
  <si>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</si>
  <si>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</si>
  <si>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</si>
  <si>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</si>
  <si>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</si>
  <si>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</si>
  <si>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</si>
  <si>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</si>
  <si>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</si>
  <si>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</si>
  <si>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</si>
  <si>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</si>
  <si>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</si>
  <si>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</si>
  <si>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</si>
  <si>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</si>
  <si>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</si>
  <si>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</si>
  <si>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</si>
  <si>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</si>
  <si>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</si>
  <si>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</si>
  <si>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</si>
  <si>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</si>
  <si>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</si>
  <si>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</si>
  <si>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</si>
  <si>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</si>
  <si>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</si>
  <si>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</si>
  <si>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</si>
  <si>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</si>
  <si>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</si>
  <si>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</si>
  <si>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</si>
  <si>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</si>
  <si>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</si>
  <si>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</si>
  <si>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</si>
  <si>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</si>
  <si>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</si>
  <si>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</si>
  <si>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</si>
  <si>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</si>
  <si>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</si>
  <si>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</si>
  <si>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</si>
  <si>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</si>
  <si>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</si>
  <si>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</si>
  <si>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</si>
  <si>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</si>
  <si>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</si>
  <si>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</si>
  <si>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</si>
  <si>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</si>
  <si>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</si>
  <si>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</si>
  <si>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</si>
  <si>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</si>
  <si>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</si>
  <si>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</si>
  <si>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</si>
  <si>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</si>
  <si>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</si>
  <si>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</si>
  <si>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</si>
  <si>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</si>
  <si>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</si>
  <si>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</si>
  <si>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</si>
  <si>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</si>
  <si>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</si>
  <si>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</si>
  <si>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</si>
  <si>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</si>
  <si>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</si>
  <si>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</si>
  <si>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</si>
  <si>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</si>
  <si>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</si>
  <si>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</si>
  <si>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</si>
  <si>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</si>
  <si>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</si>
  <si>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</si>
  <si>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</si>
  <si>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</si>
  <si>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</si>
  <si>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</si>
  <si>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</si>
  <si>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</si>
  <si>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</si>
  <si>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</si>
  <si>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</si>
  <si>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</si>
  <si>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</si>
  <si>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</si>
  <si>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</si>
  <si>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</si>
  <si>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</si>
  <si>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</si>
  <si>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</si>
  <si>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</si>
  <si>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</si>
  <si>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</si>
  <si>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</si>
  <si>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</si>
  <si>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</si>
  <si>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</si>
  <si>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</si>
  <si>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</si>
  <si>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</si>
  <si>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</si>
  <si>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</si>
  <si>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</si>
  <si>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</si>
  <si>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</si>
  <si>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</si>
  <si>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</si>
  <si>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</si>
  <si>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</si>
  <si>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</si>
  <si>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</si>
  <si>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</si>
  <si>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</si>
  <si>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</si>
  <si>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</si>
  <si>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</si>
  <si>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</si>
  <si>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</si>
  <si>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</si>
  <si>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</si>
  <si>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</si>
  <si>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</si>
  <si>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</si>
  <si>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</si>
  <si>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</si>
  <si>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</si>
  <si>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</si>
  <si>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</si>
  <si>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</si>
  <si>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</si>
  <si>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</si>
  <si>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</si>
  <si>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</si>
  <si>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</si>
  <si>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</si>
  <si>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</si>
  <si>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</si>
  <si>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</si>
  <si>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</si>
  <si>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</si>
  <si>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</si>
  <si>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</si>
  <si>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</si>
  <si>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</si>
  <si>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</si>
  <si>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</si>
  <si>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</si>
  <si>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</si>
  <si>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</si>
  <si>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</si>
  <si>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</si>
  <si>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</si>
  <si>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</si>
  <si>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</si>
  <si>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</si>
  <si>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</si>
  <si>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</si>
  <si>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</si>
  <si>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</si>
  <si>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</si>
  <si>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</si>
  <si>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</si>
  <si>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</si>
  <si>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</si>
  <si>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</si>
  <si>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</si>
  <si>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</si>
  <si>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</si>
  <si>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</si>
  <si>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</si>
  <si>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</si>
  <si>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</si>
  <si>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</si>
  <si>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</si>
  <si>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</si>
  <si>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</si>
  <si>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</si>
  <si>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</si>
  <si>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</si>
  <si>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</si>
  <si>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</si>
  <si>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</si>
  <si>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</si>
  <si>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</si>
  <si>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</si>
  <si>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</si>
  <si>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</si>
  <si>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</si>
  <si>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</si>
  <si>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</si>
  <si>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</si>
  <si>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</si>
  <si>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</si>
  <si>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</si>
  <si>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</si>
  <si>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</si>
  <si>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</si>
  <si>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</si>
  <si>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</si>
  <si>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</si>
  <si>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</si>
  <si>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</si>
  <si>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</si>
  <si>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</si>
  <si>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</si>
  <si>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</si>
  <si>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</si>
  <si>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</si>
  <si>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</si>
  <si>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</si>
  <si>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</si>
  <si>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</si>
  <si>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</si>
  <si>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</si>
  <si>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</si>
  <si>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</si>
  <si>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</si>
  <si>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</si>
  <si>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</si>
  <si>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</si>
  <si>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</si>
  <si>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</si>
  <si>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</si>
  <si>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</si>
  <si>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</si>
  <si>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</si>
  <si>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</si>
  <si>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</si>
  <si>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</si>
  <si>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</si>
  <si>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</si>
  <si>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</si>
  <si>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</si>
  <si>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</si>
  <si>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</si>
  <si>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</si>
  <si>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</si>
  <si>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</si>
  <si>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</si>
  <si>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</si>
  <si>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</si>
  <si>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</si>
  <si>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</si>
  <si>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</si>
  <si>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</si>
  <si>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</si>
  <si>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</si>
  <si>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</si>
  <si>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</si>
  <si>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</si>
  <si>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</si>
  <si>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</si>
  <si>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</si>
  <si>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</si>
  <si>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</si>
  <si>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</si>
  <si>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</si>
  <si>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</si>
  <si>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</si>
  <si>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</si>
  <si>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</si>
  <si>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</si>
  <si>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</si>
  <si>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</si>
  <si>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</si>
  <si>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</si>
  <si>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</si>
  <si>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</si>
  <si>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</si>
  <si>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</si>
  <si>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</si>
  <si>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</si>
  <si>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</si>
  <si>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</si>
  <si>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</si>
  <si>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</si>
  <si>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</si>
  <si>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</si>
  <si>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</si>
  <si>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</si>
  <si>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</si>
  <si>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</si>
  <si>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</si>
  <si>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</si>
  <si>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</si>
  <si>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</si>
  <si>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</si>
  <si>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</si>
  <si>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</si>
  <si>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</si>
  <si>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</si>
  <si>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</si>
  <si>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</si>
  <si>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</si>
  <si>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</si>
  <si>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</si>
  <si>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</si>
  <si>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</si>
  <si>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</si>
  <si>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</si>
  <si>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</si>
  <si>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</si>
  <si>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</si>
  <si>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</si>
  <si>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</si>
  <si>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</si>
  <si>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</si>
  <si>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</si>
  <si>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</si>
  <si>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</si>
  <si>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</si>
  <si>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</si>
  <si>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</si>
  <si>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</si>
  <si>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</si>
  <si>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</si>
  <si>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</si>
  <si>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</si>
  <si>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</si>
  <si>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</si>
  <si>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</si>
  <si>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</si>
  <si>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</si>
  <si>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</si>
  <si>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</si>
  <si>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</si>
  <si>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</si>
  <si>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</si>
  <si>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</si>
  <si>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</si>
  <si>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</si>
  <si>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</si>
  <si>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</si>
  <si>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</si>
  <si>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</si>
  <si>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</si>
  <si>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</si>
  <si>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</si>
  <si>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</si>
  <si>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</si>
  <si>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</si>
  <si>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</si>
  <si>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</si>
  <si>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</si>
  <si>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</si>
  <si>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</si>
  <si>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</si>
  <si>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</si>
  <si>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</si>
  <si>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</si>
  <si>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</si>
  <si>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</si>
  <si>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</si>
  <si>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</si>
  <si>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</si>
  <si>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</si>
  <si>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</si>
  <si>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</si>
  <si>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</si>
  <si>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</si>
  <si>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</si>
  <si>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</si>
  <si>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</si>
  <si>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</si>
  <si>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</si>
  <si>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</si>
  <si>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</si>
  <si>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</si>
  <si>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</si>
  <si>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</si>
  <si>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</si>
  <si>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</si>
  <si>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</si>
  <si>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</si>
  <si>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</si>
  <si>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</si>
  <si>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</si>
  <si>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</si>
  <si>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</si>
  <si>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</si>
  <si>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</si>
  <si>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</si>
  <si>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</si>
  <si>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</si>
  <si>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</si>
  <si>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</si>
  <si>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</si>
  <si>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</si>
  <si>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</si>
  <si>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</si>
  <si>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</si>
  <si>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</si>
  <si>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</si>
  <si>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</si>
  <si>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</si>
  <si>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</si>
  <si>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</si>
  <si>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</si>
  <si>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</si>
  <si>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</si>
  <si>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</si>
  <si>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</si>
  <si>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</si>
  <si>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</si>
  <si>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</si>
  <si>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</si>
  <si>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</si>
  <si>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</si>
  <si>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</si>
  <si>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</si>
  <si>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</si>
  <si>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</si>
  <si>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</si>
  <si>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</si>
  <si>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</si>
  <si>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</si>
  <si>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</si>
  <si>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</si>
  <si>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</si>
  <si>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</si>
  <si>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</si>
  <si>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</si>
  <si>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</si>
  <si>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</si>
  <si>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</si>
  <si>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</si>
  <si>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</si>
  <si>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</si>
  <si>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</si>
  <si>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</si>
  <si>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</si>
  <si>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</si>
  <si>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</si>
  <si>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</si>
  <si>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</si>
  <si>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</si>
  <si>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</si>
  <si>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</si>
  <si>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</si>
  <si>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</si>
  <si>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</si>
  <si>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</si>
  <si>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</si>
  <si>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</si>
  <si>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</si>
  <si>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</si>
  <si>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</si>
  <si>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</si>
  <si>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</si>
  <si>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</si>
  <si>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</si>
  <si>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</si>
  <si>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</si>
  <si>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</si>
  <si>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</si>
  <si>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</si>
  <si>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</si>
  <si>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</si>
  <si>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</si>
  <si>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</si>
  <si>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</si>
  <si>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</si>
  <si>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</si>
  <si>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</si>
  <si>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</si>
  <si>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</si>
  <si>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</si>
  <si>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</si>
  <si>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</si>
  <si>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</si>
  <si>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</si>
  <si>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</si>
  <si>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</si>
  <si>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</si>
  <si>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</si>
  <si>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</si>
  <si>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</si>
  <si>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</si>
  <si>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</si>
  <si>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</si>
  <si>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</si>
  <si>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</si>
  <si>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</si>
  <si>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</si>
  <si>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</si>
  <si>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</si>
  <si>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</si>
  <si>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</si>
  <si>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</si>
  <si>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</si>
  <si>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</si>
  <si>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</si>
  <si>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</si>
  <si>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</si>
  <si>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</si>
  <si>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</si>
  <si>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</si>
  <si>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</si>
  <si>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</si>
  <si>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</si>
  <si>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</si>
  <si>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</si>
  <si>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</si>
  <si>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</si>
  <si>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</si>
  <si>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</si>
  <si>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</si>
  <si>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</si>
  <si>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</si>
  <si>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</si>
  <si>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</si>
  <si>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</si>
  <si>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</si>
  <si>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</si>
  <si>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</si>
  <si>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</si>
  <si>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</si>
  <si>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</si>
  <si>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</si>
  <si>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</si>
  <si>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</si>
  <si>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</si>
  <si>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</si>
  <si>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</si>
  <si>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</si>
  <si>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</si>
  <si>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</si>
  <si>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</si>
  <si>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</si>
  <si>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</si>
  <si>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</si>
  <si>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</si>
  <si>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</si>
  <si>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</si>
  <si>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</si>
  <si>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</si>
  <si>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</si>
  <si>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</si>
  <si>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</si>
  <si>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</si>
  <si>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</si>
  <si>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</si>
  <si>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</si>
  <si>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</si>
  <si>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</si>
  <si>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</si>
  <si>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</si>
  <si>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</si>
  <si>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</si>
  <si>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</si>
  <si>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</si>
  <si>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</si>
  <si>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</si>
  <si>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</si>
  <si>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</si>
  <si>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</si>
  <si>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</si>
  <si>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</si>
  <si>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</si>
  <si>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</si>
  <si>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</si>
  <si>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</si>
  <si>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</si>
  <si>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</si>
  <si>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</si>
  <si>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</si>
  <si>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</si>
  <si>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</si>
  <si>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</si>
  <si>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</si>
  <si>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</si>
  <si>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</si>
  <si>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</si>
  <si>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</si>
  <si>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</si>
  <si>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</si>
  <si>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</si>
  <si>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</si>
  <si>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</si>
  <si>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</si>
  <si>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</si>
  <si>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</si>
  <si>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</si>
  <si>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</si>
  <si>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</si>
  <si>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</si>
  <si>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</si>
  <si>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</si>
  <si>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</si>
  <si>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</si>
  <si>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</si>
  <si>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</si>
  <si>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</si>
  <si>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</si>
  <si>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</si>
  <si>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</si>
  <si>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</si>
  <si>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</si>
  <si>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</si>
  <si>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</si>
  <si>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</si>
  <si>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</si>
  <si>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</si>
  <si>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</si>
  <si>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</si>
  <si>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</si>
  <si>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</si>
  <si>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</si>
  <si>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</si>
  <si>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</si>
  <si>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</si>
  <si>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</si>
  <si>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</si>
  <si>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</si>
  <si>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</si>
  <si>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</si>
  <si>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</si>
  <si>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</si>
  <si>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</si>
  <si>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</si>
  <si>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</si>
  <si>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</si>
  <si>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</si>
  <si>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</si>
  <si>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</si>
  <si>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</si>
  <si>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</si>
  <si>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</si>
  <si>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</si>
  <si>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</si>
  <si>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</si>
  <si>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</si>
  <si>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</si>
  <si>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</si>
  <si>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</si>
  <si>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</si>
  <si>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</si>
  <si>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</si>
  <si>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</si>
  <si>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</si>
  <si>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</si>
  <si>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</si>
  <si>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</si>
  <si>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</si>
  <si>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</si>
  <si>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</si>
  <si>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</si>
  <si>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</si>
  <si>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</si>
  <si>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</si>
  <si>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</si>
  <si>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</si>
  <si>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</si>
  <si>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</si>
  <si>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</si>
  <si>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</si>
  <si>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</si>
  <si>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</si>
  <si>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</si>
  <si>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</si>
  <si>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</si>
  <si>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</si>
  <si>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</si>
  <si>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</si>
  <si>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</si>
  <si>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</si>
  <si>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</si>
  <si>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</si>
  <si>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</si>
  <si>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</si>
  <si>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</si>
  <si>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</si>
  <si>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</si>
  <si>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</si>
  <si>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</si>
  <si>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</si>
  <si>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</si>
  <si>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</si>
  <si>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</si>
  <si>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</si>
  <si>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</si>
  <si>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</si>
  <si>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</si>
  <si>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</si>
  <si>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</si>
  <si>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</si>
  <si>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</si>
  <si>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</si>
  <si>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</si>
  <si>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</si>
  <si>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</si>
  <si>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</si>
  <si>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</si>
  <si>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</si>
  <si>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</si>
  <si>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</si>
  <si>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</si>
  <si>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</si>
  <si>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</si>
  <si>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</si>
  <si>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</si>
  <si>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</si>
  <si>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</si>
  <si>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</si>
  <si>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</si>
  <si>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</si>
  <si>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</si>
  <si>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</si>
  <si>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</si>
  <si>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</si>
  <si>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</si>
  <si>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</si>
  <si>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</si>
  <si>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</si>
  <si>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</si>
  <si>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</si>
  <si>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</si>
  <si>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</si>
  <si>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</si>
  <si>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</si>
  <si>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</si>
  <si>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</si>
  <si>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</si>
  <si>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</si>
  <si>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</si>
  <si>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</si>
  <si>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</si>
  <si>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</si>
  <si>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</si>
  <si>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</si>
  <si>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</si>
  <si>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</si>
  <si>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</si>
  <si>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</si>
  <si>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</si>
  <si>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</si>
  <si>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</si>
  <si>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</si>
  <si>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</si>
  <si>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</si>
  <si>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</si>
  <si>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</si>
  <si>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</si>
  <si>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</si>
  <si>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</si>
  <si>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</si>
  <si>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</si>
  <si>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</si>
  <si>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</si>
  <si>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</si>
  <si>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</si>
  <si>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</si>
  <si>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</si>
  <si>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</si>
  <si>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</si>
  <si>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</si>
  <si>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</si>
  <si>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</si>
  <si>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</si>
  <si>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</si>
  <si>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</si>
  <si>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</si>
  <si>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</si>
  <si>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</si>
  <si>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</si>
  <si>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</si>
  <si>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</si>
  <si>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</si>
  <si>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</si>
  <si>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</si>
  <si>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</si>
  <si>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</si>
  <si>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</si>
  <si>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</si>
  <si>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</si>
  <si>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</si>
  <si>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</si>
  <si>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</si>
  <si>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</si>
  <si>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</si>
  <si>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</si>
  <si>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</si>
  <si>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</si>
  <si>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</si>
  <si>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</si>
  <si>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</si>
  <si>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</si>
  <si>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</si>
  <si>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</si>
  <si>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</si>
  <si>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</si>
  <si>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</si>
  <si>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</si>
  <si>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</si>
  <si>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</si>
  <si>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</si>
  <si>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</si>
  <si>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</si>
  <si>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</si>
  <si>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</si>
  <si>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</si>
  <si>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</si>
  <si>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</si>
  <si>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</si>
  <si>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</si>
  <si>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</si>
  <si>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</si>
  <si>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</si>
  <si>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</si>
  <si>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</si>
  <si>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</si>
  <si>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</si>
  <si>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</si>
  <si>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</si>
  <si>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</si>
  <si>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</si>
  <si>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</si>
  <si>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</si>
  <si>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</si>
  <si>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</si>
  <si>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</si>
  <si>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</si>
  <si>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</si>
  <si>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</si>
  <si>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</si>
  <si>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</si>
  <si>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</si>
  <si>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</si>
  <si>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</si>
  <si>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</si>
  <si>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</si>
  <si>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</si>
  <si>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</si>
  <si>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</si>
  <si>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</si>
  <si>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</si>
  <si>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</si>
  <si>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</si>
  <si>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</si>
  <si>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</si>
  <si>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</si>
  <si>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</si>
  <si>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</si>
  <si>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</si>
  <si>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</si>
  <si>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</si>
  <si>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</si>
  <si>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</si>
  <si>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</si>
  <si>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</si>
  <si>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</si>
  <si>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</si>
  <si>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</si>
  <si>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</si>
  <si>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</si>
  <si>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</si>
  <si>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</si>
  <si>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</si>
  <si>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</si>
  <si>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</si>
  <si>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</si>
  <si>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</si>
  <si>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</si>
  <si>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</si>
  <si>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</si>
  <si>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</si>
  <si>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</si>
  <si>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</si>
  <si>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</si>
  <si>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</si>
  <si>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</si>
  <si>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</si>
  <si>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</si>
  <si>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</si>
  <si>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</si>
  <si>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</si>
  <si>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</si>
  <si>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</si>
  <si>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</si>
  <si>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</si>
  <si>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</si>
  <si>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</si>
  <si>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</si>
  <si>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</si>
  <si>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</si>
  <si>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</si>
  <si>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</si>
  <si>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</si>
  <si>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</si>
  <si>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</si>
  <si>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</si>
  <si>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</si>
  <si>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</si>
  <si>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</si>
  <si>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</si>
  <si>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</si>
  <si>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</si>
  <si>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</si>
  <si>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</si>
  <si>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</si>
  <si>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</si>
  <si>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</si>
  <si>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</si>
  <si>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</si>
  <si>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</si>
  <si>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</si>
  <si>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</si>
  <si>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</si>
  <si>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</si>
  <si>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</si>
  <si>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</si>
  <si>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</si>
  <si>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</si>
  <si>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</si>
  <si>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</si>
  <si>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</si>
  <si>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</si>
  <si>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</si>
  <si>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</si>
  <si>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</si>
  <si>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</si>
  <si>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</si>
  <si>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</si>
  <si>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</si>
  <si>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</si>
  <si>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</si>
  <si>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</si>
  <si>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</si>
  <si>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</si>
  <si>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</si>
  <si>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</si>
  <si>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</si>
  <si>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</si>
  <si>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</si>
  <si>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</si>
  <si>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</si>
  <si>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</si>
  <si>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</si>
  <si>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</si>
  <si>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</si>
  <si>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</si>
  <si>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</si>
  <si>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</si>
  <si>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</si>
  <si>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</si>
  <si>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</si>
  <si>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</si>
  <si>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</si>
  <si>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</si>
  <si>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</si>
  <si>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</si>
  <si>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</si>
  <si>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</si>
  <si>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</si>
  <si>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</si>
  <si>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</si>
  <si>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</si>
  <si>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</si>
  <si>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</si>
  <si>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</si>
  <si>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</si>
  <si>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</si>
  <si>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</si>
  <si>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</si>
  <si>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</si>
  <si>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</si>
  <si>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</si>
  <si>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</si>
  <si>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</si>
  <si>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</si>
  <si>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</si>
  <si>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</si>
  <si>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</si>
  <si>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</si>
  <si>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</si>
  <si>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</si>
  <si>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</si>
  <si>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</si>
  <si>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</si>
  <si>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</si>
  <si>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</si>
  <si>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</si>
  <si>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</si>
  <si>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</si>
  <si>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</si>
  <si>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</si>
  <si>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</si>
  <si>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</si>
  <si>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</si>
  <si>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</si>
  <si>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</si>
  <si>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</si>
  <si>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</si>
  <si>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</si>
  <si>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</si>
  <si>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</si>
  <si>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</si>
  <si>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</si>
  <si>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</si>
  <si>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</si>
  <si>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</si>
  <si>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</si>
  <si>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</si>
  <si>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</si>
  <si>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</si>
  <si>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</si>
  <si>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</si>
  <si>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</si>
  <si>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</si>
  <si>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</si>
  <si>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</si>
  <si>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</si>
  <si>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</si>
  <si>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</si>
  <si>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</si>
  <si>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</si>
  <si>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</si>
  <si>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</si>
  <si>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</si>
  <si>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</si>
  <si>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</si>
  <si>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</si>
  <si>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</si>
  <si>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</si>
  <si>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</si>
  <si>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</si>
  <si>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</si>
  <si>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</si>
  <si>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</si>
  <si>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</si>
  <si>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</si>
  <si>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</si>
  <si>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</si>
  <si>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</si>
  <si>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</si>
  <si>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</si>
  <si>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</si>
  <si>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</si>
  <si>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</si>
  <si>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</si>
  <si>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</si>
  <si>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</si>
  <si>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</si>
  <si>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</si>
  <si>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</si>
  <si>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</si>
  <si>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</si>
  <si>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</si>
  <si>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</si>
  <si>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</si>
  <si>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</si>
  <si>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</si>
  <si>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</si>
  <si>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</si>
  <si>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</si>
  <si>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</si>
  <si>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</si>
  <si>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</si>
  <si>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</si>
  <si>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</si>
  <si>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</si>
  <si>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</si>
  <si>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</si>
  <si>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</si>
  <si>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</si>
  <si>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</si>
  <si>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</si>
  <si>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</si>
  <si>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</si>
  <si>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</si>
  <si>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</si>
  <si>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</si>
  <si>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</si>
  <si>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</si>
  <si>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</si>
  <si>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</si>
  <si>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</si>
  <si>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</si>
  <si>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</si>
  <si>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</si>
  <si>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</si>
  <si>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</si>
  <si>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</si>
  <si>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</si>
  <si>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</si>
  <si>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</si>
  <si>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</si>
  <si>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</si>
  <si>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</si>
  <si>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</si>
  <si>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</si>
  <si>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</si>
  <si>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</si>
  <si>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</si>
  <si>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</si>
  <si>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</si>
  <si>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</si>
  <si>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</si>
  <si>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</si>
  <si>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</si>
  <si>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</si>
  <si>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</si>
  <si>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</si>
  <si>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</si>
  <si>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</si>
  <si>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</si>
  <si>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</si>
  <si>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</si>
  <si>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</si>
  <si>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</si>
  <si>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</si>
  <si>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</si>
  <si>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</si>
  <si>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</si>
  <si>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</si>
  <si>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</si>
  <si>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</si>
  <si>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</si>
  <si>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</si>
  <si>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</si>
  <si>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</si>
  <si>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</si>
  <si>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</si>
  <si>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</si>
  <si>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</si>
  <si>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</si>
  <si>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</si>
  <si>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</si>
  <si>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</si>
  <si>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</si>
  <si>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</si>
  <si>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</si>
  <si>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</si>
  <si>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</si>
  <si>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</si>
  <si>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</si>
  <si>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</si>
  <si>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</si>
  <si>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</si>
  <si>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</si>
  <si>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</si>
  <si>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</si>
  <si>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</si>
  <si>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</si>
  <si>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</si>
  <si>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</si>
  <si>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</si>
  <si>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</si>
  <si>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</si>
  <si>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</si>
  <si>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</si>
  <si>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</si>
  <si>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</si>
  <si>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</si>
  <si>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</si>
  <si>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</si>
  <si>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</si>
  <si>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</si>
  <si>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</si>
  <si>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</si>
  <si>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</si>
  <si>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</si>
  <si>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</si>
  <si>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</si>
  <si>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</si>
  <si>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</si>
  <si>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</si>
  <si>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</si>
  <si>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</si>
  <si>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</si>
  <si>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</si>
  <si>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</si>
  <si>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</si>
  <si>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</si>
  <si>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</si>
  <si>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</si>
  <si>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</si>
  <si>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</si>
  <si>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</si>
  <si>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</si>
  <si>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</si>
  <si>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</si>
  <si>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</si>
  <si>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</si>
  <si>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</si>
  <si>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</si>
  <si>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</si>
  <si>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</si>
  <si>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</si>
  <si>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</si>
  <si>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</si>
  <si>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</si>
  <si>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</si>
  <si>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</si>
  <si>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</si>
  <si>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</si>
  <si>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</si>
  <si>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</si>
  <si>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</si>
  <si>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</si>
  <si>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</si>
  <si>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</si>
  <si>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</si>
  <si>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</si>
  <si>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</si>
  <si>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</si>
  <si>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</si>
  <si>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</si>
  <si>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</si>
  <si>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</si>
  <si>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</si>
  <si>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</si>
  <si>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</si>
  <si>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</si>
  <si>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</si>
  <si>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</si>
  <si>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</si>
  <si>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</si>
  <si>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</si>
  <si>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</si>
  <si>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</si>
  <si>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</si>
  <si>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</si>
  <si>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</si>
  <si>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</si>
  <si>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</si>
  <si>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</si>
  <si>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</si>
  <si>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</si>
  <si>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</si>
  <si>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</si>
  <si>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</si>
  <si>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</si>
  <si>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</si>
  <si>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</si>
  <si>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</si>
  <si>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</si>
  <si>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</si>
  <si>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</si>
  <si>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</si>
  <si>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</si>
  <si>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</si>
  <si>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</si>
  <si>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</si>
  <si>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</si>
  <si>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</si>
  <si>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</si>
  <si>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</si>
  <si>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</si>
  <si>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</si>
  <si>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</si>
  <si>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</si>
  <si>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</si>
  <si>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</si>
  <si>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</si>
  <si>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</si>
  <si>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</si>
  <si>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</si>
  <si>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</si>
  <si>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</si>
  <si>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</si>
  <si>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</si>
  <si>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</si>
  <si>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</si>
  <si>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</si>
  <si>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</si>
  <si>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</si>
  <si>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</si>
  <si>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</si>
  <si>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</si>
  <si>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</si>
  <si>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</si>
  <si>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</si>
  <si>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</si>
  <si>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</si>
  <si>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</si>
  <si>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</si>
  <si>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</si>
  <si>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</si>
  <si>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</si>
  <si>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</si>
  <si>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</si>
  <si>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</si>
  <si>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</si>
  <si>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</si>
  <si>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</si>
  <si>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</si>
  <si>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</si>
  <si>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</si>
  <si>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</si>
  <si>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</si>
  <si>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</si>
  <si>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</si>
  <si>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</si>
  <si>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</si>
  <si>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</si>
  <si>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</si>
  <si>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</si>
  <si>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</si>
  <si>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</si>
  <si>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</si>
  <si>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</si>
  <si>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</si>
  <si>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</si>
  <si>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</si>
  <si>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</si>
  <si>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</si>
  <si>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</si>
  <si>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</si>
  <si>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</si>
  <si>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</si>
  <si>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</si>
  <si>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</si>
  <si>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</si>
  <si>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</si>
  <si>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</si>
  <si>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</si>
  <si>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</si>
  <si>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</si>
  <si>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</si>
  <si>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</si>
  <si>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</si>
  <si>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</si>
  <si>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</si>
  <si>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</si>
  <si>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</si>
  <si>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</si>
  <si>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</si>
  <si>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</si>
  <si>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</si>
  <si>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</si>
  <si>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</si>
  <si>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</si>
  <si>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</si>
  <si>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</si>
  <si>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</si>
  <si>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</si>
  <si>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</si>
  <si>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</si>
  <si>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</si>
  <si>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</si>
  <si>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</si>
  <si>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</si>
  <si>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</si>
  <si>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</si>
  <si>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</si>
  <si>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</si>
  <si>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</si>
  <si>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</si>
  <si>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</si>
  <si>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</si>
  <si>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</si>
  <si>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</si>
  <si>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</si>
  <si>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</si>
  <si>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</si>
  <si>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</si>
  <si>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</si>
  <si>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</si>
  <si>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</si>
  <si>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</si>
  <si>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</si>
  <si>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</si>
  <si>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</si>
  <si>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</si>
  <si>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</si>
  <si>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</si>
  <si>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</si>
  <si>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</si>
  <si>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</si>
  <si>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</si>
  <si>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</si>
  <si>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</si>
  <si>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</si>
  <si>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</si>
  <si>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</si>
  <si>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</si>
  <si>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</si>
  <si>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</si>
  <si>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</si>
  <si>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</si>
  <si>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</si>
  <si>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</si>
  <si>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</si>
  <si>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</si>
  <si>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</si>
  <si>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</si>
  <si>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</si>
  <si>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</si>
  <si>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</si>
  <si>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</si>
  <si>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</si>
  <si>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</si>
  <si>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</si>
  <si>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</si>
  <si>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</si>
  <si>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</si>
  <si>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</si>
  <si>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</si>
  <si>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</si>
  <si>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</si>
  <si>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</si>
  <si>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</si>
  <si>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</si>
  <si>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</si>
  <si>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</si>
  <si>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</si>
  <si>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</si>
  <si>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</si>
  <si>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</si>
  <si>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</si>
  <si>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</si>
  <si>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</si>
  <si>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</si>
  <si>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</si>
  <si>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</si>
  <si>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</si>
  <si>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</si>
  <si>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</si>
  <si>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</si>
  <si>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</si>
  <si>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</si>
  <si>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</si>
  <si>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</si>
  <si>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</si>
  <si>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</si>
  <si>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</si>
  <si>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</si>
  <si>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</si>
  <si>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</si>
  <si>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</si>
  <si>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</si>
  <si>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</si>
  <si>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</si>
  <si>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</si>
  <si>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</si>
  <si>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</si>
  <si>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</si>
  <si>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</si>
  <si>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</si>
  <si>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</si>
  <si>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</si>
  <si>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</si>
  <si>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</si>
  <si>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</si>
  <si>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</si>
  <si>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</si>
  <si>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</si>
  <si>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</si>
  <si>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</si>
  <si>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</si>
  <si>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</si>
  <si>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</si>
  <si>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</si>
  <si>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</si>
  <si>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</si>
  <si>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</si>
  <si>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</si>
  <si>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</si>
  <si>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</si>
  <si>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</si>
  <si>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</si>
  <si>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</si>
  <si>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</si>
  <si>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</si>
  <si>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</si>
  <si>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</si>
  <si>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</si>
  <si>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</si>
  <si>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</si>
  <si>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</si>
  <si>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</si>
  <si>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</si>
  <si>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</si>
  <si>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</si>
  <si>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</si>
  <si>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</si>
  <si>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</si>
  <si>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</si>
  <si>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</si>
  <si>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</si>
  <si>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</si>
  <si>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</si>
  <si>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</si>
  <si>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</si>
  <si>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</si>
  <si>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</si>
  <si>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</si>
  <si>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</si>
  <si>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</si>
  <si>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</si>
  <si>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</si>
  <si>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</si>
  <si>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</si>
  <si>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</si>
  <si>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</si>
  <si>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</si>
  <si>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</si>
  <si>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</si>
  <si>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</si>
  <si>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</si>
  <si>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</si>
  <si>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</si>
  <si>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</si>
  <si>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</si>
  <si>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</si>
  <si>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</si>
  <si>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</si>
  <si>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</si>
  <si>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</si>
  <si>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</si>
  <si>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</si>
  <si>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</si>
  <si>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</si>
  <si>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</si>
  <si>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</si>
  <si>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</si>
  <si>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</si>
  <si>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</si>
  <si>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</si>
  <si>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</si>
  <si>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</si>
  <si>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</si>
  <si>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</si>
  <si>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</si>
  <si>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</si>
  <si>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</si>
  <si>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</si>
  <si>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</si>
  <si>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</si>
  <si>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</si>
  <si>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</si>
  <si>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</si>
  <si>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</si>
  <si>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</si>
  <si>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</si>
  <si>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</si>
  <si>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</si>
  <si>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</si>
  <si>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</si>
  <si>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</si>
  <si>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</si>
  <si>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</si>
  <si>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</si>
  <si>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</si>
  <si>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</si>
  <si>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</si>
  <si>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</si>
  <si>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</si>
  <si>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</si>
  <si>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</si>
  <si>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</si>
  <si>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</si>
  <si>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</si>
  <si>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</si>
  <si>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</si>
  <si>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</si>
  <si>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</si>
  <si>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</si>
  <si>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</si>
  <si>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</si>
  <si>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</si>
  <si>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</si>
  <si>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</si>
  <si>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</si>
  <si>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</si>
  <si>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</si>
  <si>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</si>
  <si>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</si>
  <si>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</si>
  <si>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</si>
  <si>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</si>
  <si>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</si>
  <si>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</si>
  <si>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</si>
  <si>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</si>
  <si>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</si>
  <si>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</si>
  <si>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</si>
  <si>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</si>
  <si>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</si>
  <si>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</si>
  <si>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</si>
  <si>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</si>
  <si>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</si>
  <si>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</si>
  <si>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</si>
  <si>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</si>
  <si>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</si>
  <si>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</si>
  <si>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</si>
  <si>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</si>
  <si>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</si>
  <si>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</si>
  <si>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</si>
  <si>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</si>
  <si>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</si>
  <si>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</si>
  <si>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</si>
  <si>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</si>
  <si>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</si>
  <si>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</si>
  <si>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</si>
  <si>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</si>
  <si>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</si>
  <si>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</si>
  <si>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</si>
  <si>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</si>
  <si>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</si>
  <si>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</si>
  <si>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</si>
  <si>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</si>
  <si>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</si>
  <si>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</si>
  <si>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</si>
  <si>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</si>
  <si>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</si>
  <si>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</si>
  <si>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</si>
  <si>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</si>
  <si>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</si>
  <si>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</si>
  <si>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</si>
  <si>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</si>
  <si>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</si>
  <si>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</si>
  <si>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</si>
  <si>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</si>
  <si>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</si>
  <si>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</si>
  <si>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</si>
  <si>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</si>
  <si>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</si>
  <si>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</si>
  <si>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</si>
  <si>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</si>
  <si>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</si>
  <si>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</si>
  <si>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</si>
  <si>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</si>
  <si>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</si>
  <si>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</si>
  <si>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</si>
  <si>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</si>
  <si>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</si>
  <si>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</si>
  <si>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</si>
  <si>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</si>
  <si>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</si>
  <si>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</si>
  <si>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</si>
  <si>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</si>
  <si>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</si>
  <si>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</si>
  <si>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</si>
  <si>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</si>
  <si>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</si>
  <si>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</si>
  <si>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</si>
  <si>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</si>
  <si>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</si>
  <si>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</si>
  <si>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</si>
  <si>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</si>
  <si>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</si>
  <si>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</si>
  <si>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</si>
  <si>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</si>
  <si>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</si>
  <si>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</si>
  <si>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</si>
  <si>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</si>
  <si>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</si>
  <si>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</si>
  <si>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</si>
  <si>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</si>
  <si>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</si>
  <si>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</si>
  <si>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</si>
  <si>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</si>
  <si>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</si>
  <si>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</si>
  <si>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</si>
  <si>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</si>
  <si>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</si>
  <si>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</si>
  <si>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</si>
  <si>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</si>
  <si>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</si>
  <si>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</si>
  <si>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</si>
  <si>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</si>
  <si>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</si>
  <si>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</si>
  <si>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</si>
  <si>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</si>
  <si>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</si>
  <si>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</si>
  <si>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</si>
  <si>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</si>
  <si>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</si>
  <si>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</si>
  <si>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</si>
  <si>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</si>
  <si>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</si>
  <si>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</si>
  <si>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</si>
  <si>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</si>
  <si>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</si>
  <si>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</si>
  <si>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</si>
  <si>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</si>
  <si>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</si>
  <si>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</si>
  <si>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</si>
  <si>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</si>
  <si>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</si>
  <si>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</si>
  <si>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</si>
  <si>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</si>
  <si>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</si>
  <si>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</si>
  <si>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</si>
  <si>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</si>
  <si>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</si>
  <si>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</si>
  <si>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</si>
  <si>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</si>
  <si>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</si>
  <si>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</si>
  <si>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</si>
  <si>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</si>
  <si>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</si>
  <si>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</si>
  <si>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</si>
  <si>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</si>
  <si>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</si>
  <si>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</si>
  <si>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</si>
  <si>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</si>
  <si>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</si>
  <si>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</si>
  <si>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</si>
  <si>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</si>
  <si>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</si>
  <si>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</si>
  <si>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</si>
  <si>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</si>
  <si>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</si>
  <si>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</si>
  <si>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</si>
  <si>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</si>
  <si>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</si>
  <si>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</si>
  <si>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</si>
  <si>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</si>
  <si>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</si>
  <si>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</si>
  <si>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</si>
  <si>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</si>
  <si>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</si>
  <si>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</si>
  <si>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</si>
  <si>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</si>
  <si>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</si>
  <si>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</si>
  <si>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</si>
  <si>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</si>
  <si>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</si>
  <si>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</si>
  <si>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</si>
  <si>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</si>
  <si>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</si>
  <si>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</si>
  <si>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</si>
  <si>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</si>
  <si>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</si>
  <si>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</si>
  <si>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</si>
  <si>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</si>
  <si>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</si>
  <si>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</si>
  <si>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</si>
  <si>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</si>
  <si>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</si>
  <si>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</si>
  <si>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</si>
  <si>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</si>
  <si>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</si>
  <si>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</si>
  <si>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</si>
  <si>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</si>
  <si>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</si>
  <si>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</si>
  <si>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</si>
  <si>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</si>
  <si>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</si>
  <si>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</si>
  <si>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</si>
  <si>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</si>
  <si>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</si>
  <si>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</si>
  <si>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</si>
  <si>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</si>
  <si>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</si>
  <si>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</si>
  <si>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</si>
  <si>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</si>
  <si>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</si>
  <si>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</si>
  <si>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</si>
  <si>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</si>
  <si>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</si>
  <si>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</si>
  <si>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</si>
  <si>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</si>
  <si>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</si>
  <si>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</si>
  <si>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</si>
  <si>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</si>
  <si>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</si>
  <si>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</si>
  <si>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</si>
  <si>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</si>
  <si>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</si>
  <si>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</si>
  <si>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</si>
  <si>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</si>
  <si>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</si>
  <si>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</si>
  <si>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</si>
  <si>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</si>
  <si>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</si>
  <si>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</si>
  <si>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</si>
  <si>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</si>
  <si>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</si>
  <si>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</si>
  <si>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</si>
  <si>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</si>
  <si>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</si>
  <si>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</si>
  <si>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</si>
  <si>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</si>
  <si>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</si>
  <si>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</si>
  <si>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</si>
  <si>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</si>
  <si>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</si>
  <si>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</si>
  <si>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</si>
  <si>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</si>
  <si>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</si>
  <si>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</si>
  <si>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</si>
  <si>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</si>
  <si>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</si>
  <si>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</si>
  <si>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</si>
  <si>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</si>
  <si>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</si>
  <si>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</si>
  <si>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</si>
  <si>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</si>
  <si>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</si>
  <si>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</si>
  <si>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</si>
  <si>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</si>
  <si>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</si>
  <si>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</si>
  <si>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</si>
  <si>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</si>
  <si>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</si>
  <si>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</si>
  <si>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</si>
  <si>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</si>
  <si>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</si>
  <si>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</si>
  <si>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</si>
  <si>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</si>
  <si>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</si>
  <si>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</si>
  <si>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</si>
  <si>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</si>
  <si>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</si>
  <si>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</si>
  <si>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</si>
  <si>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</si>
  <si>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</si>
  <si>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</si>
  <si>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</si>
  <si>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</si>
  <si>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</si>
  <si>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</si>
  <si>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</si>
  <si>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</si>
  <si>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</si>
  <si>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</si>
  <si>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</si>
  <si>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</si>
  <si>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</si>
  <si>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</si>
  <si>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</si>
  <si>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</si>
  <si>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</si>
  <si>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</si>
  <si>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</si>
  <si>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</si>
  <si>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</si>
  <si>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</si>
  <si>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</si>
  <si>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</si>
  <si>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</si>
  <si>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</si>
  <si>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</si>
  <si>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</si>
  <si>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</si>
  <si>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</si>
  <si>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</si>
  <si>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</si>
  <si>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</si>
  <si>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</si>
  <si>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</si>
  <si>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</si>
  <si>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</si>
  <si>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</si>
  <si>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</si>
  <si>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</si>
  <si>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</si>
  <si>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</si>
  <si>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</si>
  <si>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</si>
  <si>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</si>
  <si>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</si>
  <si>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</si>
  <si>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</si>
  <si>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</si>
  <si>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</si>
  <si>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</si>
  <si>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</si>
  <si>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</si>
  <si>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</si>
  <si>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</si>
  <si>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</si>
  <si>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</si>
  <si>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</si>
  <si>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</si>
  <si>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</si>
  <si>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</si>
  <si>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</si>
  <si>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</si>
  <si>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</si>
  <si>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</si>
  <si>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</si>
  <si>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</si>
  <si>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</si>
  <si>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</si>
  <si>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</si>
  <si>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</si>
  <si>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</si>
  <si>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</si>
  <si>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</si>
  <si>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</si>
  <si>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</si>
  <si>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</si>
  <si>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</si>
  <si>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</si>
  <si>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</si>
  <si>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</si>
  <si>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</si>
  <si>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</si>
  <si>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</si>
  <si>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</si>
  <si>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</si>
  <si>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</si>
  <si>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</si>
  <si>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</si>
  <si>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</si>
  <si>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</si>
  <si>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</si>
  <si>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</si>
  <si>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</si>
  <si>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</si>
  <si>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</si>
  <si>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</si>
  <si>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</si>
  <si>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</si>
  <si>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</si>
  <si>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</si>
  <si>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</si>
  <si>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</si>
  <si>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</si>
  <si>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</si>
  <si>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</si>
  <si>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</si>
  <si>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</si>
  <si>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</si>
  <si>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</si>
  <si>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</si>
  <si>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</si>
  <si>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</si>
  <si>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</si>
  <si>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</si>
  <si>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</si>
  <si>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</si>
  <si>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</si>
  <si>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</si>
  <si>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</si>
  <si>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</si>
  <si>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</si>
  <si>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</si>
  <si>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</si>
  <si>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</si>
  <si>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</si>
  <si>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</si>
  <si>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</si>
  <si>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</si>
  <si>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</si>
  <si>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</si>
  <si>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</si>
  <si>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</si>
  <si>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</si>
  <si>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</si>
  <si>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</si>
  <si>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</si>
  <si>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</si>
  <si>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</si>
  <si>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</si>
  <si>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</si>
  <si>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</si>
  <si>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</si>
  <si>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</si>
  <si>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</si>
  <si>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</si>
  <si>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</si>
  <si>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</si>
  <si>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</si>
  <si>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</si>
  <si>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</si>
  <si>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</si>
  <si>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</si>
  <si>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</si>
  <si>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</si>
  <si>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</si>
  <si>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</si>
  <si>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</si>
  <si>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</si>
  <si>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</si>
  <si>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</si>
  <si>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</si>
  <si>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</si>
  <si>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</si>
  <si>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</si>
  <si>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</si>
  <si>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</si>
  <si>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</si>
  <si>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</si>
  <si>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</si>
  <si>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</si>
  <si>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</si>
  <si>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</si>
  <si>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</si>
  <si>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</si>
  <si>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</si>
  <si>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</si>
  <si>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</si>
  <si>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</si>
  <si>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</si>
  <si>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</si>
  <si>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</si>
  <si>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</si>
  <si>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</si>
  <si>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</si>
  <si>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</si>
  <si>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</si>
  <si>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</si>
  <si>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</si>
  <si>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</si>
  <si>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</si>
  <si>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</si>
  <si>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</si>
  <si>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</si>
  <si>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</si>
  <si>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</si>
  <si>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</si>
  <si>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</si>
  <si>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</si>
  <si>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</si>
  <si>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</si>
  <si>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</si>
  <si>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</si>
  <si>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</si>
  <si>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</si>
  <si>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</si>
  <si>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</si>
  <si>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</si>
  <si>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</si>
  <si>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</si>
  <si>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</si>
  <si>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</si>
  <si>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</si>
  <si>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</si>
  <si>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</si>
  <si>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</si>
  <si>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</si>
  <si>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</si>
  <si>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</si>
  <si>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</si>
  <si>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</si>
  <si>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</si>
  <si>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</si>
  <si>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</si>
  <si>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</si>
  <si>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</si>
  <si>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</si>
  <si>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</si>
  <si>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</si>
  <si>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</si>
  <si>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</si>
  <si>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</si>
  <si>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</si>
  <si>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</si>
  <si>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</si>
  <si>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</si>
  <si>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</si>
  <si>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</si>
  <si>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</si>
  <si>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</si>
  <si>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</si>
  <si>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</si>
  <si>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</si>
  <si>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</si>
  <si>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</si>
  <si>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</si>
  <si>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</si>
  <si>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</si>
  <si>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</si>
  <si>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</si>
  <si>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</si>
  <si>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</si>
  <si>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</si>
  <si>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</si>
  <si>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</si>
  <si>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</si>
  <si>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</si>
  <si>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</si>
  <si>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</si>
  <si>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</si>
  <si>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</si>
  <si>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</si>
  <si>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</si>
  <si>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</si>
  <si>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</si>
  <si>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</si>
  <si>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</si>
  <si>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</si>
  <si>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</si>
  <si>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</si>
  <si>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</si>
  <si>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</si>
  <si>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</si>
  <si>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</si>
  <si>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</si>
  <si>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</si>
  <si>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</si>
  <si>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</si>
  <si>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</si>
  <si>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</si>
  <si>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</si>
  <si>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</si>
  <si>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</si>
  <si>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</si>
  <si>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</si>
  <si>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</si>
  <si>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</si>
  <si>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</si>
  <si>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</si>
  <si>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</si>
  <si>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</si>
  <si>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</si>
  <si>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</si>
  <si>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</si>
  <si>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</si>
  <si>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</si>
  <si>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</si>
  <si>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</si>
  <si>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</si>
  <si>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</si>
  <si>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</si>
  <si>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</si>
  <si>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</si>
  <si>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</si>
  <si>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</si>
  <si>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</si>
  <si>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</si>
  <si>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</si>
  <si>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</si>
  <si>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</si>
  <si>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</si>
  <si>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</si>
  <si>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</si>
  <si>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</si>
  <si>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</si>
  <si>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</si>
  <si>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</si>
  <si>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</si>
  <si>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</si>
  <si>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</si>
  <si>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</si>
  <si>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</si>
  <si>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</si>
  <si>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</si>
  <si>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</si>
  <si>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</si>
  <si>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</si>
  <si>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</si>
  <si>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</si>
  <si>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</si>
  <si>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</si>
  <si>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</si>
  <si>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</si>
  <si>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</si>
  <si>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</si>
  <si>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</si>
  <si>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</si>
  <si>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</si>
  <si>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</si>
  <si>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</si>
  <si>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</si>
  <si>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</si>
  <si>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</si>
  <si>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</si>
  <si>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</si>
  <si>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</si>
  <si>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</si>
  <si>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</si>
  <si>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</si>
  <si>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</si>
  <si>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</si>
  <si>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</si>
  <si>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</si>
  <si>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</si>
  <si>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</si>
  <si>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</si>
  <si>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</si>
  <si>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</si>
  <si>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</si>
  <si>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</si>
  <si>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</si>
  <si>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</si>
  <si>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</si>
  <si>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</si>
  <si>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</si>
  <si>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</si>
  <si>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</si>
  <si>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</si>
  <si>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</si>
  <si>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</si>
  <si>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</si>
  <si>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</si>
  <si>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</si>
  <si>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</si>
  <si>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</si>
  <si>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</si>
  <si>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</si>
  <si>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</si>
  <si>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</si>
  <si>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</si>
  <si>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</si>
  <si>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</si>
  <si>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</si>
  <si>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</si>
  <si>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</si>
  <si>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</si>
  <si>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</si>
  <si>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</si>
  <si>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</si>
  <si>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</si>
  <si>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</si>
  <si>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</si>
  <si>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</si>
  <si>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</si>
  <si>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</si>
  <si>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</si>
  <si>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</si>
  <si>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</si>
  <si>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</si>
  <si>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</si>
  <si>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</si>
  <si>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</si>
  <si>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</si>
  <si>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</si>
  <si>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</si>
  <si>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</si>
  <si>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</si>
  <si>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</si>
  <si>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</si>
  <si>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</si>
  <si>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</si>
  <si>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</si>
  <si>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</si>
  <si>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</si>
  <si>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</si>
  <si>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</si>
  <si>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</si>
  <si>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</si>
  <si>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</si>
  <si>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</si>
  <si>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</si>
  <si>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</si>
  <si>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</si>
  <si>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</si>
  <si>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</si>
  <si>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</si>
  <si>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</si>
  <si>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</si>
  <si>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</si>
  <si>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</si>
  <si>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</si>
  <si>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</si>
  <si>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</si>
  <si>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</si>
  <si>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</si>
  <si>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</si>
  <si>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</si>
  <si>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</si>
  <si>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</si>
  <si>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</si>
  <si>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</si>
  <si>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</si>
  <si>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</si>
  <si>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</si>
  <si>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</si>
  <si>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</si>
  <si>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</si>
  <si>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</si>
  <si>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</si>
  <si>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</si>
  <si>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</si>
  <si>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</si>
  <si>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</si>
  <si>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</si>
  <si>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</si>
  <si>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</si>
  <si>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</si>
  <si>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</si>
  <si>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</si>
  <si>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</si>
  <si>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</si>
  <si>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</si>
  <si>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</si>
  <si>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</si>
  <si>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</si>
  <si>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</si>
  <si>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</si>
  <si>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</si>
  <si>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</si>
  <si>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</si>
  <si>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</si>
  <si>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</si>
  <si>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</si>
  <si>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</si>
  <si>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</si>
  <si>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</si>
  <si>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</si>
  <si>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</si>
  <si>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</si>
  <si>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</si>
  <si>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</si>
  <si>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</si>
  <si>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</si>
  <si>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</si>
  <si>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</si>
  <si>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</si>
  <si>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</si>
  <si>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</si>
  <si>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</si>
  <si>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</si>
  <si>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</si>
  <si>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</si>
  <si>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</si>
  <si>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</si>
  <si>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</si>
  <si>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</si>
  <si>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</si>
  <si>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</si>
  <si>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</si>
  <si>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</si>
  <si>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</si>
  <si>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</si>
  <si>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</si>
  <si>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</si>
  <si>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</si>
  <si>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</si>
  <si>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</si>
  <si>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</si>
  <si>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</si>
  <si>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</si>
  <si>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</si>
  <si>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</si>
  <si>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</si>
  <si>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</si>
  <si>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</si>
  <si>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</si>
  <si>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</si>
  <si>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</si>
  <si>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</si>
  <si>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</si>
  <si>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</si>
  <si>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</si>
  <si>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</si>
  <si>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</si>
  <si>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</si>
  <si>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</si>
  <si>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</si>
  <si>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</si>
  <si>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</si>
  <si>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</si>
  <si>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</si>
  <si>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</si>
  <si>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</si>
  <si>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</si>
  <si>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</si>
  <si>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</si>
  <si>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</si>
  <si>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</si>
  <si>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</si>
  <si>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</si>
  <si>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</si>
  <si>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</si>
  <si>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</si>
  <si>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</si>
  <si>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</si>
  <si>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</si>
  <si>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</si>
  <si>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</si>
  <si>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</si>
  <si>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</si>
  <si>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</si>
  <si>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</si>
  <si>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</si>
  <si>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</si>
  <si>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</si>
  <si>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</si>
  <si>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</si>
  <si>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</si>
  <si>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</si>
  <si>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</si>
  <si>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</si>
  <si>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</si>
  <si>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</si>
  <si>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</si>
  <si>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</si>
  <si>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</si>
  <si>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</si>
  <si>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</si>
  <si>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</si>
  <si>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</si>
  <si>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</si>
  <si>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</si>
  <si>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</si>
  <si>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</si>
  <si>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</si>
  <si>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</si>
  <si>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</si>
  <si>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</si>
  <si>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</si>
  <si>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</si>
  <si>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</si>
  <si>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</si>
  <si>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</si>
  <si>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</si>
  <si>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</si>
  <si>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</si>
  <si>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</si>
  <si>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</si>
  <si>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</si>
  <si>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</si>
  <si>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</si>
  <si>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</si>
  <si>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</si>
  <si>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</si>
  <si>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</si>
  <si>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</si>
  <si>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</si>
  <si>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</si>
  <si>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</si>
  <si>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</si>
  <si>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</si>
  <si>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</si>
  <si>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</si>
  <si>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</si>
  <si>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</si>
  <si>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</si>
  <si>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</si>
  <si>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</si>
  <si>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</si>
  <si>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</si>
  <si>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</si>
  <si>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</si>
  <si>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</si>
  <si>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</si>
  <si>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</si>
  <si>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</si>
  <si>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</si>
  <si>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</si>
  <si>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</si>
  <si>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</si>
  <si>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</si>
  <si>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</si>
  <si>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</si>
  <si>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</si>
  <si>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</si>
  <si>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</si>
  <si>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</si>
  <si>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</si>
  <si>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</si>
  <si>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</si>
  <si>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</si>
  <si>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</si>
  <si>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</si>
  <si>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</si>
  <si>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</si>
  <si>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</si>
  <si>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</si>
  <si>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</si>
  <si>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</si>
  <si>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</si>
  <si>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</si>
  <si>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</si>
  <si>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</si>
  <si>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</si>
  <si>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</si>
  <si>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</si>
  <si>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</si>
  <si>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</si>
  <si>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</si>
  <si>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</si>
  <si>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</si>
  <si>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</si>
  <si>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</si>
  <si>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</si>
  <si>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</si>
  <si>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</si>
  <si>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</si>
  <si>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</si>
  <si>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</si>
  <si>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</si>
  <si>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</si>
  <si>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</si>
  <si>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</si>
  <si>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</si>
  <si>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</si>
  <si>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</si>
  <si>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</si>
  <si>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</si>
  <si>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</si>
  <si>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</si>
  <si>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</si>
  <si>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</si>
  <si>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</si>
  <si>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</si>
  <si>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</si>
  <si>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</si>
  <si>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</si>
  <si>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</si>
  <si>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</si>
  <si>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</si>
  <si>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</si>
  <si>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</si>
  <si>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</si>
  <si>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</si>
  <si>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</si>
  <si>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</si>
  <si>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</si>
  <si>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</si>
  <si>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</si>
  <si>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</si>
  <si>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</si>
  <si>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</si>
  <si>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</si>
  <si>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</si>
  <si>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</si>
  <si>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</si>
  <si>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</si>
  <si>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</si>
  <si>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</si>
  <si>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</si>
  <si>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</si>
  <si>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</si>
  <si>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</si>
  <si>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</si>
  <si>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</si>
  <si>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</si>
  <si>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</si>
  <si>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</si>
  <si>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</si>
  <si>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</si>
  <si>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</si>
  <si>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</si>
  <si>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</si>
  <si>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</si>
  <si>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</si>
  <si>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</si>
  <si>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</si>
  <si>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</si>
  <si>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</si>
  <si>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</si>
  <si>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</si>
  <si>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</si>
  <si>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</si>
  <si>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</si>
  <si>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</si>
  <si>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</si>
  <si>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</si>
  <si>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</si>
  <si>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</si>
  <si>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</si>
  <si>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</si>
  <si>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</si>
  <si>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</si>
  <si>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</si>
  <si>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</si>
  <si>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</si>
  <si>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</si>
  <si>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</si>
  <si>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</si>
  <si>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</si>
  <si>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</si>
  <si>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</si>
  <si>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</si>
  <si>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</si>
  <si>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</si>
  <si>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</si>
  <si>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</si>
  <si>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</si>
  <si>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</si>
  <si>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</si>
  <si>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</si>
  <si>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</si>
  <si>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</si>
  <si>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</si>
  <si>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</si>
  <si>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</si>
  <si>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</si>
  <si>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</si>
  <si>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</si>
  <si>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</si>
  <si>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</si>
  <si>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</si>
  <si>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</si>
  <si>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</si>
  <si>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</si>
  <si>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</si>
  <si>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</si>
  <si>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</si>
  <si>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</si>
  <si>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</si>
  <si>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</si>
  <si>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</si>
  <si>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</si>
  <si>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</si>
  <si>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</si>
  <si>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</si>
  <si>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</si>
  <si>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</si>
  <si>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</si>
  <si>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</si>
  <si>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</si>
  <si>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</si>
  <si>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</si>
  <si>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</si>
  <si>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</si>
  <si>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</si>
  <si>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</si>
  <si>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</si>
  <si>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</si>
  <si>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</si>
  <si>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</si>
  <si>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</si>
  <si>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</si>
  <si>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</si>
  <si>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</si>
  <si>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</si>
  <si>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</si>
  <si>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</si>
  <si>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</si>
  <si>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</si>
  <si>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</si>
  <si>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</si>
  <si>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</si>
  <si>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</si>
  <si>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</si>
  <si>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</si>
  <si>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</si>
  <si>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</si>
  <si>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</si>
  <si>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</si>
  <si>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</si>
  <si>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</si>
  <si>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</si>
  <si>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</si>
  <si>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</si>
  <si>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</si>
  <si>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</si>
  <si>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</si>
  <si>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</si>
  <si>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</si>
  <si>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</si>
  <si>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</si>
  <si>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</si>
  <si>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</si>
  <si>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</si>
  <si>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</si>
  <si>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</si>
  <si>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</si>
  <si>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</si>
  <si>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</si>
  <si>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</si>
  <si>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</si>
  <si>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</si>
  <si>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</si>
  <si>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</si>
  <si>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</si>
  <si>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</si>
  <si>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</si>
  <si>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</si>
  <si>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</si>
  <si>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</si>
  <si>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</si>
  <si>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</si>
  <si>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</si>
  <si>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</si>
  <si>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</si>
  <si>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</si>
  <si>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</si>
  <si>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</si>
  <si>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</si>
  <si>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</si>
  <si>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</si>
  <si>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</si>
  <si>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</si>
  <si>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</si>
  <si>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</si>
  <si>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</si>
  <si>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</si>
  <si>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</si>
  <si>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</si>
  <si>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</si>
  <si>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</si>
  <si>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</si>
  <si>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</si>
  <si>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</si>
  <si>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</si>
  <si>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</si>
  <si>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</si>
  <si>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</si>
  <si>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</si>
  <si>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</si>
  <si>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</si>
  <si>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</si>
  <si>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</si>
  <si>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</si>
  <si>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</si>
  <si>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</si>
  <si>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</si>
  <si>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</si>
  <si>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</si>
  <si>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</si>
  <si>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</si>
  <si>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</si>
  <si>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</si>
  <si>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</si>
  <si>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</si>
  <si>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</si>
  <si>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</si>
  <si>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</si>
  <si>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</si>
  <si>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</si>
  <si>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</si>
  <si>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</si>
  <si>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</si>
  <si>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</si>
  <si>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</si>
  <si>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</si>
  <si>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</si>
  <si>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</si>
  <si>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</si>
  <si>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</si>
  <si>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</si>
  <si>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</si>
  <si>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</si>
  <si>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</si>
  <si>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</si>
  <si>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</si>
  <si>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</si>
  <si>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</si>
  <si>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</si>
  <si>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</si>
  <si>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</si>
  <si>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</si>
  <si>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</si>
  <si>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</si>
  <si>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</si>
  <si>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</si>
  <si>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</si>
  <si>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</si>
  <si>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</si>
  <si>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</si>
  <si>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</si>
  <si>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</si>
  <si>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</si>
  <si>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</si>
  <si>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</si>
  <si>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</si>
  <si>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</si>
  <si>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</si>
  <si>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</si>
  <si>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</si>
  <si>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</si>
  <si>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</si>
  <si>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</si>
  <si>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</si>
  <si>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</si>
  <si>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</si>
  <si>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</si>
  <si>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</si>
  <si>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</si>
  <si>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</si>
  <si>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</si>
  <si>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</si>
  <si>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</si>
  <si>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</si>
  <si>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</si>
  <si>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</si>
  <si>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</si>
  <si>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</si>
  <si>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</si>
  <si>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</si>
  <si>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</si>
  <si>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</si>
  <si>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</si>
  <si>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</si>
  <si>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</si>
  <si>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</si>
  <si>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</si>
  <si>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</si>
  <si>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</si>
  <si>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</si>
  <si>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</si>
  <si>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</si>
  <si>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</si>
  <si>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</si>
  <si>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</si>
  <si>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</si>
  <si>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</si>
  <si>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</si>
  <si>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</si>
  <si>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</si>
  <si>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</si>
  <si>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</si>
  <si>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</si>
  <si>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</si>
  <si>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</si>
  <si>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</si>
  <si>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</si>
  <si>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</si>
  <si>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</si>
  <si>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</si>
  <si>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</si>
  <si>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</si>
  <si>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</si>
  <si>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</si>
  <si>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</si>
  <si>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</si>
  <si>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</si>
  <si>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</si>
  <si>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</si>
  <si>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</si>
  <si>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</si>
  <si>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</si>
  <si>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</si>
  <si>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</si>
  <si>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</si>
  <si>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</si>
  <si>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</si>
  <si>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</si>
  <si>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</si>
  <si>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</si>
  <si>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</si>
  <si>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</si>
  <si>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</si>
  <si>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</si>
  <si>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</si>
  <si>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</si>
  <si>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</si>
  <si>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</si>
  <si>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</si>
  <si>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</si>
  <si>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</si>
  <si>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</si>
  <si>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</si>
  <si>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</si>
  <si>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</si>
  <si>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</si>
  <si>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</si>
  <si>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</si>
  <si>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</si>
  <si>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</si>
  <si>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</si>
  <si>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</si>
  <si>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</si>
  <si>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</si>
  <si>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</si>
  <si>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</si>
  <si>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</si>
  <si>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</si>
  <si>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</si>
  <si>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</si>
  <si>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</si>
  <si>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</si>
  <si>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</si>
  <si>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</si>
  <si>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</si>
  <si>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</si>
  <si>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</si>
  <si>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</si>
  <si>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</si>
  <si>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</si>
  <si>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</si>
  <si>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</si>
  <si>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</si>
  <si>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</si>
  <si>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</si>
  <si>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</si>
  <si>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</si>
  <si>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</si>
  <si>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</si>
  <si>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</si>
  <si>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</si>
  <si>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</si>
  <si>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</si>
  <si>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</si>
  <si>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</si>
  <si>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</si>
  <si>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</si>
  <si>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</si>
  <si>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</si>
  <si>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</si>
  <si>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</si>
  <si>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</si>
  <si>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</si>
  <si>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</si>
  <si>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</si>
  <si>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</si>
  <si>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</si>
  <si>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</si>
  <si>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</si>
  <si>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</si>
  <si>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</si>
  <si>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</si>
  <si>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</si>
  <si>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</si>
  <si>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</si>
  <si>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</si>
  <si>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</si>
  <si>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</si>
  <si>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</si>
  <si>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</si>
  <si>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</si>
  <si>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</si>
  <si>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</si>
  <si>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</si>
  <si>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</si>
  <si>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</si>
  <si>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</si>
  <si>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</si>
  <si>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</si>
  <si>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</si>
  <si>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</si>
  <si>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</si>
  <si>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</si>
  <si>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</si>
  <si>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</si>
  <si>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</si>
  <si>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</si>
  <si>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</si>
  <si>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</si>
  <si>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</si>
  <si>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</si>
  <si>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</si>
  <si>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</si>
  <si>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</si>
  <si>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</si>
  <si>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</si>
  <si>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</si>
  <si>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</si>
  <si>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</si>
  <si>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</si>
  <si>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</si>
  <si>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</si>
  <si>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</si>
  <si>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</si>
  <si>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</si>
  <si>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</si>
  <si>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</si>
  <si>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</si>
  <si>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</si>
  <si>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</si>
  <si>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</si>
  <si>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</si>
  <si>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</si>
  <si>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</si>
  <si>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</si>
  <si>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</si>
  <si>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</si>
  <si>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</si>
  <si>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</si>
  <si>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</si>
  <si>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</si>
  <si>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</si>
  <si>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</si>
  <si>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</si>
  <si>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</si>
  <si>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</si>
  <si>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</si>
  <si>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</si>
  <si>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</si>
  <si>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</si>
  <si>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</si>
  <si>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</si>
  <si>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</si>
  <si>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</si>
  <si>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</si>
  <si>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</si>
  <si>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</si>
  <si>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</si>
  <si>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</si>
  <si>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</si>
  <si>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</si>
  <si>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</si>
  <si>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</si>
  <si>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</si>
  <si>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</si>
  <si>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</si>
  <si>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</si>
  <si>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</si>
  <si>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</si>
  <si>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</si>
  <si>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</si>
  <si>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</si>
  <si>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</si>
  <si>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</si>
  <si>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</si>
  <si>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</si>
  <si>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</si>
  <si>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</si>
  <si>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</si>
  <si>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</si>
  <si>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</si>
  <si>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</si>
  <si>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</si>
  <si>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</si>
  <si>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</si>
  <si>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</si>
  <si>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</si>
  <si>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</si>
  <si>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</si>
  <si>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</si>
  <si>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</si>
  <si>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</si>
  <si>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</si>
  <si>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</si>
  <si>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</si>
  <si>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</si>
  <si>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</si>
  <si>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</si>
  <si>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</si>
  <si>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</si>
  <si>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</si>
  <si>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</si>
  <si>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</si>
  <si>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</si>
  <si>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</si>
  <si>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</si>
  <si>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</si>
  <si>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</si>
  <si>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</si>
  <si>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</si>
  <si>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</si>
  <si>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</si>
  <si>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</si>
  <si>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</si>
  <si>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</si>
  <si>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</si>
  <si>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</si>
  <si>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</si>
  <si>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</si>
  <si>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</si>
  <si>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</si>
  <si>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</si>
  <si>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</si>
  <si>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</si>
  <si>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</si>
  <si>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</si>
  <si>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</si>
  <si>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</si>
  <si>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</si>
  <si>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</si>
  <si>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</si>
  <si>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</si>
  <si>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</si>
  <si>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</si>
  <si>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</si>
  <si>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</si>
  <si>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</si>
  <si>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</si>
  <si>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</si>
  <si>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</si>
  <si>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</si>
  <si>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</si>
  <si>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</si>
  <si>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</si>
  <si>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</si>
  <si>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</si>
  <si>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</si>
  <si>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</si>
  <si>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</si>
  <si>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</si>
  <si>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</si>
  <si>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</si>
  <si>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</si>
  <si>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</si>
  <si>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</si>
  <si>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</si>
  <si>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</si>
  <si>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</si>
  <si>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</si>
  <si>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</si>
  <si>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</si>
  <si>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</si>
  <si>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</si>
  <si>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</si>
  <si>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</si>
  <si>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</si>
  <si>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</si>
  <si>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</si>
  <si>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</si>
  <si>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</si>
  <si>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</si>
  <si>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</si>
  <si>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</si>
  <si>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</si>
  <si>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</si>
  <si>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</si>
  <si>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</si>
  <si>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</si>
  <si>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</si>
  <si>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</si>
  <si>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</si>
  <si>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</si>
  <si>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</si>
  <si>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</si>
  <si>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</si>
  <si>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</si>
  <si>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</si>
  <si>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</si>
  <si>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</si>
  <si>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</si>
  <si>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</si>
  <si>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</si>
  <si>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</si>
  <si>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</si>
  <si>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</si>
  <si>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</si>
  <si>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</si>
  <si>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</si>
  <si>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</si>
  <si>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</si>
  <si>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</si>
  <si>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</si>
  <si>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</si>
  <si>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</si>
  <si>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</si>
  <si>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</si>
  <si>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</si>
  <si>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</si>
  <si>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</si>
  <si>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</si>
  <si>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</si>
  <si>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</si>
  <si>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</si>
  <si>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</si>
  <si>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</si>
  <si>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</si>
  <si>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</si>
  <si>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</si>
  <si>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</si>
  <si>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</si>
  <si>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</si>
  <si>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</si>
  <si>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</si>
  <si>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</si>
  <si>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</si>
  <si>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</si>
  <si>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</si>
  <si>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</si>
  <si>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</si>
  <si>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</si>
  <si>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</si>
  <si>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</si>
  <si>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</si>
  <si>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</si>
  <si>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</si>
  <si>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</si>
  <si>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</si>
  <si>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</si>
  <si>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</si>
  <si>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</si>
  <si>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</si>
  <si>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</si>
  <si>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</si>
  <si>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</si>
  <si>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</si>
  <si>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</si>
  <si>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</si>
  <si>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</si>
  <si>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</si>
  <si>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</si>
  <si>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</si>
  <si>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</si>
  <si>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</si>
  <si>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</si>
  <si>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</si>
  <si>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</si>
  <si>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</si>
  <si>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</si>
  <si>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</si>
  <si>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</si>
  <si>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</si>
  <si>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</si>
  <si>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</si>
  <si>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</si>
  <si>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</si>
  <si>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</si>
  <si>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</si>
  <si>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</si>
  <si>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</si>
  <si>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</si>
  <si>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</si>
  <si>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</si>
  <si>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</si>
  <si>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</si>
  <si>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</si>
  <si>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</si>
  <si>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</si>
  <si>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</si>
  <si>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</si>
  <si>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</si>
  <si>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</si>
  <si>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</si>
  <si>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</si>
  <si>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</si>
  <si>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</si>
  <si>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</si>
  <si>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</si>
  <si>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</si>
  <si>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</si>
  <si>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</si>
  <si>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</si>
  <si>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</si>
  <si>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</si>
  <si>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</si>
  <si>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</si>
  <si>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</si>
  <si>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</si>
  <si>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</si>
  <si>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</si>
  <si>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</si>
  <si>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</si>
  <si>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</si>
  <si>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</si>
  <si>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</si>
  <si>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</si>
  <si>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</si>
  <si>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</si>
  <si>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</si>
  <si>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</si>
  <si>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</si>
  <si>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</si>
  <si>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</si>
  <si>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</si>
  <si>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</si>
  <si>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</si>
  <si>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</si>
  <si>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</si>
  <si>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</si>
  <si>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</si>
  <si>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</si>
  <si>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</si>
  <si>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</si>
  <si>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</si>
  <si>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</si>
  <si>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</si>
  <si>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</si>
  <si>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</si>
  <si>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</si>
  <si>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</si>
  <si>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</si>
  <si>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</si>
  <si>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</si>
  <si>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</si>
  <si>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</si>
  <si>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</si>
  <si>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</si>
  <si>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</si>
  <si>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</si>
  <si>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</si>
  <si>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</si>
  <si>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</si>
  <si>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</si>
  <si>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</si>
  <si>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</si>
  <si>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</si>
  <si>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</si>
  <si>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</si>
  <si>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</si>
  <si>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</si>
  <si>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</si>
  <si>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</si>
  <si>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</si>
  <si>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</si>
  <si>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</si>
  <si>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</si>
  <si>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</si>
  <si>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</si>
  <si>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</si>
  <si>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</si>
  <si>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</si>
  <si>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</si>
  <si>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</si>
  <si>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</si>
  <si>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</si>
  <si>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</si>
  <si>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</si>
  <si>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</si>
  <si>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</si>
  <si>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</si>
  <si>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</si>
  <si>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</si>
  <si>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</si>
  <si>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</si>
  <si>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</si>
  <si>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</si>
  <si>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</si>
  <si>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</si>
  <si>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</si>
  <si>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</si>
  <si>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</si>
  <si>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</si>
  <si>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</si>
  <si>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</si>
  <si>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</si>
  <si>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</si>
  <si>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</si>
  <si>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</si>
  <si>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</si>
  <si>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</si>
  <si>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</si>
  <si>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</si>
  <si>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</si>
  <si>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</si>
  <si>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</si>
  <si>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</si>
  <si>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</si>
  <si>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</si>
  <si>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</si>
  <si>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</si>
  <si>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</si>
  <si>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</si>
  <si>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</si>
  <si>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</si>
  <si>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</si>
  <si>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</si>
  <si>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</si>
  <si>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</si>
  <si>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</si>
  <si>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</si>
  <si>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</si>
  <si>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</si>
  <si>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</si>
  <si>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</si>
  <si>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</si>
  <si>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</si>
  <si>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</si>
  <si>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</si>
  <si>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</si>
  <si>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</si>
  <si>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</si>
  <si>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</si>
  <si>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</si>
  <si>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</si>
  <si>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</si>
  <si>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</si>
  <si>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</si>
  <si>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</si>
  <si>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</si>
  <si>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</si>
  <si>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</si>
  <si>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</si>
  <si>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</si>
  <si>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</si>
  <si>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</si>
  <si>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</si>
  <si>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</si>
  <si>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</si>
  <si>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</si>
  <si>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</si>
  <si>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</si>
  <si>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</si>
  <si>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</si>
  <si>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</si>
  <si>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</si>
  <si>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</si>
  <si>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</si>
  <si>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</si>
  <si>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</si>
  <si>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</si>
  <si>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</si>
  <si>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</si>
  <si>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</si>
  <si>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</si>
  <si>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</si>
  <si>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</si>
  <si>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</si>
  <si>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</si>
  <si>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</si>
  <si>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</si>
  <si>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</si>
  <si>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</si>
  <si>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</si>
  <si>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</si>
  <si>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</si>
  <si>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</si>
  <si>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</si>
  <si>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</si>
  <si>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</si>
  <si>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</si>
  <si>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</si>
  <si>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</si>
  <si>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</si>
  <si>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</si>
  <si>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</si>
  <si>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</si>
  <si>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</si>
  <si>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</si>
  <si>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</si>
  <si>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</si>
  <si>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</si>
  <si>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</si>
  <si>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</si>
  <si>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</si>
  <si>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</si>
  <si>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</si>
  <si>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</si>
  <si>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</si>
  <si>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</si>
  <si>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</si>
  <si>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</si>
  <si>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</si>
  <si>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</si>
  <si>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</si>
  <si>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</si>
  <si>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</si>
  <si>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</si>
  <si>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</si>
  <si>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</si>
  <si>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</si>
  <si>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</si>
  <si>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</si>
  <si>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</si>
  <si>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</si>
  <si>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</si>
  <si>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</si>
  <si>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</si>
  <si>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</si>
  <si>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</si>
  <si>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</si>
  <si>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</si>
  <si>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</si>
  <si>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</si>
  <si>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</si>
  <si>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</si>
  <si>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</si>
  <si>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</si>
  <si>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</si>
  <si>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</si>
  <si>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</si>
  <si>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</si>
  <si>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</si>
  <si>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</si>
  <si>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</si>
  <si>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</si>
  <si>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</si>
  <si>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</si>
  <si>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</si>
  <si>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</si>
  <si>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</si>
  <si>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</si>
  <si>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</si>
  <si>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</si>
  <si>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</si>
  <si>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</si>
  <si>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</si>
  <si>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</si>
  <si>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</si>
  <si>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</si>
  <si>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</si>
  <si>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</si>
  <si>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</si>
  <si>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</si>
  <si>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</si>
  <si>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</si>
  <si>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</si>
  <si>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</si>
  <si>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</si>
  <si>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</si>
  <si>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</si>
  <si>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</si>
  <si>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</si>
  <si>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</si>
  <si>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</si>
  <si>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</si>
  <si>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</si>
  <si>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</si>
  <si>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</si>
  <si>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</si>
  <si>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</si>
  <si>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</si>
  <si>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</si>
  <si>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</si>
  <si>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</si>
  <si>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</si>
  <si>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</si>
  <si>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</si>
  <si>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</si>
  <si>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</si>
  <si>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</si>
  <si>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</si>
  <si>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</si>
  <si>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</si>
  <si>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</si>
  <si>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</si>
  <si>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</si>
  <si>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</si>
  <si>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</si>
  <si>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</si>
  <si>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</si>
  <si>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</si>
  <si>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</si>
  <si>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</si>
  <si>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</si>
  <si>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</si>
  <si>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</si>
  <si>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</si>
  <si>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</si>
  <si>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</si>
  <si>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</si>
  <si>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</si>
  <si>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</si>
  <si>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</si>
  <si>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</si>
  <si>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</si>
  <si>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</si>
  <si>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</si>
  <si>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</si>
  <si>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</si>
  <si>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</si>
  <si>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</si>
  <si>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</si>
  <si>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</si>
  <si>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</si>
  <si>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</si>
  <si>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</si>
  <si>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</si>
  <si>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</si>
  <si>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</si>
  <si>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</si>
  <si>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</si>
  <si>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</si>
  <si>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</si>
  <si>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</si>
  <si>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</si>
  <si>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</si>
  <si>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</si>
  <si>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</si>
  <si>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</si>
  <si>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</si>
  <si>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</si>
  <si>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</si>
  <si>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</si>
  <si>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</si>
  <si>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</si>
  <si>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</si>
  <si>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</si>
  <si>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</si>
  <si>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</si>
  <si>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</si>
  <si>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</si>
  <si>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</si>
  <si>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</si>
  <si>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</si>
  <si>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</si>
  <si>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</si>
  <si>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</si>
  <si>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</si>
  <si>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</si>
  <si>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</si>
  <si>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</si>
  <si>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</si>
  <si>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</si>
  <si>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</si>
  <si>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</si>
  <si>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</si>
  <si>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</si>
  <si>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</si>
  <si>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</si>
  <si>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</si>
  <si>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</si>
  <si>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</si>
  <si>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</si>
  <si>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</si>
  <si>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</si>
  <si>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</si>
  <si>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</si>
  <si>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</si>
  <si>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</si>
  <si>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</si>
  <si>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</si>
  <si>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</si>
  <si>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</si>
  <si>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</si>
  <si>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</si>
  <si>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</si>
  <si>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</si>
  <si>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</si>
  <si>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</si>
  <si>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</si>
  <si>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</si>
  <si>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</si>
  <si>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</si>
  <si>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</si>
  <si>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</si>
  <si>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</si>
  <si>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</si>
  <si>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</si>
  <si>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</si>
  <si>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</si>
  <si>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</si>
  <si>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</si>
  <si>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</si>
  <si>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</si>
  <si>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</si>
  <si>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</si>
  <si>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</si>
  <si>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</si>
  <si>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</si>
  <si>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</si>
  <si>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</si>
  <si>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</si>
  <si>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</si>
  <si>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</si>
  <si>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</si>
  <si>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</si>
  <si>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</si>
  <si>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</si>
  <si>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</si>
  <si>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</si>
  <si>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</si>
  <si>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</si>
  <si>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</si>
  <si>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</si>
  <si>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</si>
  <si>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</si>
  <si>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</si>
  <si>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</si>
  <si>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</si>
  <si>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</si>
  <si>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</si>
  <si>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</si>
  <si>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</si>
  <si>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</si>
  <si>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</si>
  <si>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</si>
  <si>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</si>
  <si>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</si>
  <si>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</si>
  <si>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</si>
  <si>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</si>
  <si>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</si>
  <si>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</si>
  <si>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</si>
  <si>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</si>
  <si>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</si>
  <si>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</si>
  <si>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</si>
  <si>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</si>
  <si>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</si>
  <si>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</si>
  <si>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</si>
  <si>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</si>
  <si>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</si>
  <si>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</si>
  <si>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</si>
  <si>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</si>
  <si>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</si>
  <si>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</si>
  <si>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</si>
  <si>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</si>
  <si>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</si>
  <si>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</si>
  <si>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</si>
  <si>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</si>
  <si>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</si>
  <si>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</si>
  <si>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</si>
  <si>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</si>
  <si>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</si>
  <si>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</si>
  <si>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</si>
  <si>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</si>
  <si>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</si>
  <si>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</si>
  <si>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</si>
  <si>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</si>
  <si>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</si>
  <si>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</si>
  <si>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</si>
  <si>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</si>
  <si>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</si>
  <si>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</si>
  <si>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</si>
  <si>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</si>
  <si>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</si>
  <si>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</si>
  <si>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</si>
  <si>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</si>
  <si>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</si>
  <si>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</si>
  <si>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</si>
  <si>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</si>
  <si>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</si>
  <si>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</si>
  <si>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</si>
  <si>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</si>
  <si>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</si>
  <si>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</si>
  <si>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</si>
  <si>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</si>
  <si>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</si>
  <si>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</si>
  <si>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</si>
  <si>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</si>
  <si>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</si>
  <si>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</si>
  <si>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</si>
  <si>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</si>
  <si>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</si>
  <si>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</si>
  <si>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</si>
  <si>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</si>
  <si>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</si>
  <si>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</si>
  <si>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</si>
  <si>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</si>
  <si>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</si>
  <si>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</si>
  <si>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</si>
  <si>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</si>
  <si>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</si>
  <si>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</si>
  <si>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</si>
  <si>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</si>
  <si>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</si>
  <si>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</si>
  <si>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</si>
  <si>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</si>
  <si>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</si>
  <si>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</si>
  <si>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</si>
  <si>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</si>
  <si>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</si>
  <si>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</si>
  <si>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</si>
  <si>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</si>
  <si>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</si>
  <si>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</si>
  <si>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</si>
  <si>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</si>
  <si>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</si>
  <si>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</si>
  <si>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</si>
  <si>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</si>
  <si>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</si>
  <si>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</si>
  <si>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</si>
  <si>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</si>
  <si>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</si>
  <si>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</si>
  <si>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</si>
  <si>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</si>
  <si>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</si>
  <si>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</si>
  <si>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</si>
  <si>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</si>
  <si>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</si>
  <si>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</si>
  <si>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</si>
  <si>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</si>
  <si>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</si>
  <si>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</si>
  <si>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</si>
  <si>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</si>
  <si>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</si>
  <si>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</si>
  <si>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</si>
  <si>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</si>
  <si>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</si>
  <si>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</si>
  <si>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</si>
  <si>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</si>
  <si>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</si>
  <si>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</si>
  <si>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</si>
  <si>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</si>
  <si>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</si>
  <si>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</si>
  <si>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</si>
  <si>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</si>
  <si>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</si>
  <si>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</si>
  <si>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</si>
  <si>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</si>
  <si>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</si>
  <si>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</si>
  <si>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</si>
  <si>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</si>
  <si>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</si>
  <si>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</si>
  <si>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</si>
  <si>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</si>
  <si>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</si>
  <si>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</si>
  <si>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</si>
  <si>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</si>
  <si>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</si>
  <si>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</si>
  <si>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</si>
  <si>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</si>
  <si>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</si>
  <si>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</si>
  <si>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</si>
  <si>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</si>
  <si>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</si>
  <si>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</si>
  <si>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</si>
  <si>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</si>
  <si>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</si>
  <si>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</si>
  <si>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</si>
  <si>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</si>
  <si>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</si>
  <si>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</si>
  <si>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</si>
  <si>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</si>
  <si>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</si>
  <si>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</si>
  <si>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</si>
  <si>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</si>
  <si>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</si>
  <si>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</si>
  <si>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</si>
  <si>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</si>
  <si>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</si>
  <si>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</si>
  <si>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</si>
  <si>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</si>
  <si>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</si>
  <si>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</si>
  <si>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</si>
  <si>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</si>
  <si>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</si>
  <si>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</si>
  <si>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</si>
  <si>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</si>
  <si>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</si>
  <si>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</si>
  <si>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</si>
  <si>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</si>
  <si>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</si>
  <si>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</si>
  <si>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</si>
  <si>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</si>
  <si>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</si>
  <si>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</si>
  <si>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</si>
  <si>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</si>
  <si>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</si>
  <si>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</si>
  <si>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</si>
  <si>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</si>
  <si>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</si>
  <si>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</si>
  <si>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</si>
  <si>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</si>
  <si>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</si>
  <si>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</si>
  <si>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</si>
  <si>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</si>
  <si>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</si>
  <si>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</si>
  <si>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</si>
  <si>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</si>
  <si>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</si>
  <si>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</si>
  <si>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</si>
  <si>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</si>
  <si>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</si>
  <si>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</si>
  <si>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</si>
  <si>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</si>
  <si>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</si>
  <si>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</si>
  <si>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</si>
  <si>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</si>
  <si>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</si>
  <si>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</si>
  <si>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</si>
  <si>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</si>
  <si>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</si>
  <si>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</si>
  <si>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</si>
  <si>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</si>
  <si>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</si>
  <si>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</si>
  <si>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</si>
  <si>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</si>
  <si>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</si>
  <si>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</si>
  <si>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</si>
  <si>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</si>
  <si>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</si>
  <si>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</si>
  <si>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</si>
  <si>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</si>
  <si>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</si>
  <si>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</si>
  <si>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</si>
  <si>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</si>
  <si>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</si>
  <si>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</si>
  <si>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</si>
  <si>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</si>
  <si>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</si>
  <si>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</si>
  <si>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</si>
  <si>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</si>
  <si>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</si>
  <si>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</si>
  <si>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</si>
  <si>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</si>
  <si>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</si>
  <si>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</si>
  <si>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</si>
  <si>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</si>
  <si>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</si>
  <si>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</si>
  <si>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</si>
  <si>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</si>
  <si>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</si>
  <si>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</si>
  <si>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</si>
  <si>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</si>
  <si>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</si>
  <si>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</si>
  <si>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</si>
  <si>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</si>
  <si>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</si>
  <si>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</si>
  <si>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</si>
  <si>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</si>
  <si>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</si>
  <si>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</si>
  <si>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</si>
  <si>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</si>
  <si>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</si>
  <si>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</si>
  <si>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</si>
  <si>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</si>
  <si>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</si>
  <si>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</si>
  <si>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</si>
  <si>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</si>
  <si>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</si>
  <si>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</si>
  <si>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</si>
  <si>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</si>
  <si>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</si>
  <si>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</si>
  <si>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</si>
  <si>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</si>
  <si>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</si>
  <si>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</si>
  <si>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</si>
  <si>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</si>
  <si>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</si>
  <si>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</si>
  <si>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</si>
  <si>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</si>
  <si>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</si>
  <si>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</si>
  <si>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</si>
  <si>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</si>
  <si>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</si>
  <si>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</si>
  <si>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</si>
  <si>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</si>
  <si>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</si>
  <si>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</si>
  <si>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</si>
  <si>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</si>
  <si>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</si>
  <si>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</si>
  <si>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</si>
  <si>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</si>
  <si>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</si>
  <si>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</si>
  <si>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</si>
  <si>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</si>
  <si>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</si>
  <si>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</si>
  <si>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</si>
  <si>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</si>
  <si>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</si>
  <si>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</si>
  <si>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</si>
  <si>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</si>
  <si>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</si>
  <si>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</si>
  <si>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</si>
  <si>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</si>
  <si>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</si>
  <si>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</si>
  <si>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</si>
  <si>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</si>
  <si>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</si>
  <si>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</si>
  <si>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</si>
  <si>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</si>
  <si>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</si>
  <si>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</si>
  <si>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</si>
  <si>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</si>
  <si>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</si>
  <si>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</si>
  <si>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</si>
  <si>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</si>
  <si>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</si>
  <si>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</si>
  <si>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</si>
  <si>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</si>
  <si>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</si>
  <si>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</si>
  <si>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</si>
  <si>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</si>
  <si>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</si>
  <si>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</si>
  <si>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</si>
  <si>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</si>
  <si>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</si>
  <si>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</si>
  <si>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</si>
  <si>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</si>
  <si>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</si>
  <si>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</si>
  <si>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</si>
  <si>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</si>
  <si>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</si>
  <si>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</si>
  <si>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</si>
  <si>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</si>
  <si>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</si>
  <si>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</si>
  <si>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</si>
  <si>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</si>
  <si>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</si>
  <si>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</si>
  <si>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</si>
  <si>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</si>
  <si>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</si>
  <si>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</si>
  <si>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</si>
  <si>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</si>
  <si>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</si>
  <si>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</si>
  <si>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</si>
  <si>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</si>
  <si>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</si>
  <si>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</si>
  <si>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</si>
  <si>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</si>
  <si>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</si>
  <si>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</si>
  <si>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</si>
  <si>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</si>
  <si>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</si>
  <si>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</si>
  <si>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</si>
  <si>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</si>
  <si>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</si>
  <si>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</si>
  <si>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</si>
  <si>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</si>
  <si>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</si>
  <si>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</si>
  <si>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</si>
  <si>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</si>
  <si>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</si>
  <si>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</si>
  <si>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</si>
  <si>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</si>
  <si>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</si>
  <si>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</si>
  <si>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</si>
  <si>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</si>
  <si>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</si>
  <si>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</si>
  <si>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</si>
  <si>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</si>
  <si>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</si>
  <si>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</si>
  <si>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</si>
  <si>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</si>
  <si>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</si>
  <si>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</si>
  <si>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</si>
  <si>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</si>
  <si>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</si>
  <si>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</si>
  <si>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</si>
  <si>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</si>
  <si>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</si>
  <si>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</si>
  <si>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</si>
  <si>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</si>
  <si>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</si>
  <si>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</si>
  <si>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</si>
  <si>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</si>
  <si>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</si>
  <si>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</si>
  <si>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</si>
  <si>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</si>
  <si>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</si>
  <si>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</si>
  <si>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</si>
  <si>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</si>
  <si>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</si>
  <si>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</si>
  <si>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</si>
  <si>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</si>
  <si>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</si>
  <si>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</si>
  <si>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</si>
  <si>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</si>
  <si>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</si>
  <si>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</si>
  <si>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</si>
  <si>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</si>
  <si>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</si>
  <si>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</si>
  <si>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</si>
  <si>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</si>
  <si>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</si>
  <si>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</si>
  <si>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</si>
  <si>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</si>
  <si>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</si>
  <si>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</si>
  <si>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</si>
  <si>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</si>
  <si>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</si>
  <si>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</si>
  <si>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</si>
  <si>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</si>
  <si>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</si>
  <si>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</si>
  <si>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</si>
  <si>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</si>
  <si>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</si>
  <si>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</si>
  <si>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</si>
  <si>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</si>
  <si>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</si>
  <si>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</si>
  <si>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</si>
  <si>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</si>
  <si>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</si>
  <si>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</si>
  <si>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</si>
  <si>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</si>
  <si>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</si>
  <si>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</si>
  <si>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</si>
  <si>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</si>
  <si>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</si>
  <si>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</si>
  <si>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</si>
  <si>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</si>
  <si>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</si>
  <si>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</si>
  <si>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</si>
  <si>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</si>
  <si>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</si>
  <si>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</si>
  <si>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</si>
  <si>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</si>
  <si>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</si>
  <si>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</si>
  <si>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</si>
  <si>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</si>
  <si>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</si>
  <si>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</si>
  <si>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</si>
  <si>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</si>
  <si>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</si>
  <si>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</si>
  <si>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</si>
  <si>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</si>
  <si>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</si>
  <si>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</si>
  <si>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</si>
  <si>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</si>
  <si>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</si>
  <si>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</si>
  <si>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</si>
  <si>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</si>
  <si>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</si>
  <si>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</si>
  <si>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</si>
  <si>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</si>
  <si>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</si>
  <si>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</si>
  <si>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</si>
  <si>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</si>
  <si>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</si>
  <si>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</si>
  <si>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</si>
  <si>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</si>
  <si>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</si>
  <si>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</si>
  <si>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</si>
  <si>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</si>
  <si>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</si>
  <si>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</si>
  <si>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</si>
  <si>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</si>
  <si>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</si>
  <si>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</si>
  <si>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</si>
  <si>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</si>
  <si>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</si>
  <si>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</si>
  <si>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</si>
  <si>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</si>
  <si>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</si>
  <si>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</si>
  <si>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</si>
  <si>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</si>
  <si>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</si>
  <si>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</si>
  <si>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</si>
  <si>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</si>
  <si>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</si>
  <si>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</si>
  <si>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</si>
  <si>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</si>
  <si>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</si>
  <si>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</si>
  <si>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</si>
  <si>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</si>
  <si>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</si>
  <si>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</si>
  <si>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</si>
  <si>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</si>
  <si>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</si>
  <si>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</si>
  <si>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</si>
  <si>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</si>
  <si>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</si>
  <si>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</si>
  <si>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</si>
  <si>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</si>
  <si>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</si>
  <si>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</si>
  <si>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</si>
  <si>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</si>
  <si>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</si>
  <si>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</si>
  <si>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</si>
  <si>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</si>
  <si>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</si>
  <si>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</si>
  <si>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</si>
  <si>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</si>
  <si>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</si>
  <si>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</si>
  <si>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</si>
  <si>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</si>
  <si>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</si>
  <si>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</si>
  <si>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</si>
  <si>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</si>
  <si>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</si>
  <si>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</si>
  <si>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</si>
  <si>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</si>
  <si>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</si>
  <si>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</si>
  <si>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</si>
  <si>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</si>
  <si>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</si>
  <si>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</si>
  <si>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</si>
  <si>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</si>
  <si>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</si>
  <si>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</si>
  <si>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</si>
  <si>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</si>
  <si>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</si>
  <si>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</si>
  <si>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</si>
  <si>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</si>
  <si>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</si>
  <si>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</si>
  <si>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</si>
  <si>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</si>
  <si>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</si>
  <si>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</si>
  <si>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</si>
  <si>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</si>
  <si>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</si>
  <si>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</si>
  <si>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</si>
  <si>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</si>
  <si>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</si>
  <si>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</si>
  <si>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</si>
  <si>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</si>
  <si>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</si>
  <si>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</si>
  <si>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</si>
  <si>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</si>
  <si>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</si>
  <si>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</si>
  <si>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</si>
  <si>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</si>
  <si>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</si>
  <si>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</si>
  <si>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</si>
  <si>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</si>
  <si>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</si>
  <si>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</si>
  <si>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</si>
  <si>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</si>
  <si>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</si>
  <si>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</si>
  <si>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</si>
  <si>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</si>
  <si>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</si>
  <si>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</si>
  <si>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</si>
  <si>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</si>
  <si>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</si>
  <si>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</si>
  <si>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</si>
  <si>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</si>
  <si>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</si>
  <si>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</si>
  <si>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</si>
  <si>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</si>
  <si>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</si>
  <si>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</si>
  <si>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</si>
  <si>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</si>
  <si>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</si>
  <si>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</si>
  <si>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</si>
  <si>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</si>
  <si>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</si>
  <si>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</si>
  <si>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</si>
  <si>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</si>
  <si>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</si>
  <si>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</si>
  <si>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</si>
  <si>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</si>
  <si>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</si>
  <si>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</si>
  <si>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</si>
  <si>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</si>
  <si>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</si>
  <si>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</si>
  <si>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</si>
  <si>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</si>
  <si>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</si>
  <si>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</si>
  <si>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</si>
  <si>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</si>
  <si>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</si>
  <si>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</si>
  <si>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</si>
  <si>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</si>
  <si>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</si>
  <si>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</si>
  <si>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</si>
  <si>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</si>
  <si>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</si>
  <si>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</si>
  <si>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</si>
  <si>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</si>
  <si>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</si>
  <si>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</si>
  <si>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</si>
  <si>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</si>
  <si>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</si>
  <si>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</si>
  <si>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</si>
  <si>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</si>
  <si>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</si>
  <si>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</si>
  <si>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</si>
  <si>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</si>
  <si>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</si>
  <si>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</si>
  <si>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</si>
  <si>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</si>
  <si>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</si>
  <si>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</si>
  <si>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</si>
  <si>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</si>
  <si>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</si>
  <si>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</si>
  <si>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</si>
  <si>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</si>
  <si>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</si>
  <si>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</si>
  <si>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</si>
  <si>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</si>
  <si>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</si>
  <si>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</si>
  <si>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</si>
  <si>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</si>
  <si>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</si>
  <si>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</si>
  <si>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</si>
  <si>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</si>
  <si>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</si>
  <si>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</si>
  <si>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</si>
  <si>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</si>
  <si>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</si>
  <si>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</si>
  <si>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</si>
  <si>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</si>
  <si>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</si>
  <si>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</si>
  <si>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</si>
  <si>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</si>
  <si>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</si>
  <si>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</si>
  <si>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</si>
  <si>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</si>
  <si>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</si>
  <si>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</si>
  <si>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</si>
  <si>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</si>
  <si>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</si>
  <si>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</si>
  <si>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</si>
  <si>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</si>
  <si>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</si>
  <si>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</si>
  <si>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</si>
  <si>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</si>
  <si>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</si>
  <si>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</si>
  <si>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</si>
  <si>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</si>
  <si>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</si>
  <si>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</si>
  <si>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</si>
  <si>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</si>
  <si>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</si>
  <si>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</si>
  <si>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</si>
  <si>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</si>
  <si>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</si>
  <si>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</si>
  <si>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</si>
  <si>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</si>
  <si>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</si>
  <si>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</si>
  <si>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</si>
  <si>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</si>
  <si>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</si>
  <si>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</si>
  <si>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</si>
  <si>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</si>
  <si>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</si>
  <si>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</si>
  <si>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</si>
  <si>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</si>
  <si>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</si>
  <si>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</si>
  <si>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</si>
  <si>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</si>
  <si>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</si>
  <si>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</si>
  <si>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</si>
  <si>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</si>
  <si>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</si>
  <si>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</si>
  <si>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</si>
  <si>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</si>
  <si>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</si>
  <si>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</si>
  <si>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</si>
  <si>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</si>
  <si>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</si>
  <si>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</si>
  <si>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</si>
  <si>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</si>
  <si>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</si>
  <si>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</si>
  <si>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</si>
  <si>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</si>
  <si>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</si>
  <si>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</si>
  <si>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</si>
  <si>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</si>
  <si>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</si>
  <si>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</si>
  <si>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</si>
  <si>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</si>
  <si>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</si>
  <si>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</si>
  <si>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</si>
  <si>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</si>
  <si>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</si>
  <si>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</si>
  <si>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</si>
  <si>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</si>
  <si>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</si>
  <si>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</si>
  <si>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</si>
  <si>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</si>
  <si>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</si>
  <si>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</si>
  <si>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</si>
  <si>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</si>
  <si>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</si>
  <si>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</si>
  <si>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</si>
  <si>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</si>
  <si>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</si>
  <si>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</si>
  <si>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</si>
  <si>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</si>
  <si>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</si>
  <si>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</si>
  <si>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</si>
  <si>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</si>
  <si>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</si>
  <si>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</si>
  <si>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</si>
  <si>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</si>
  <si>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</si>
  <si>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</si>
  <si>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</si>
  <si>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</si>
  <si>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</si>
  <si>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</si>
  <si>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</si>
  <si>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</si>
  <si>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</si>
  <si>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</si>
  <si>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</si>
  <si>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</si>
  <si>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</si>
  <si>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</si>
  <si>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</si>
  <si>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</si>
  <si>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</si>
  <si>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</si>
  <si>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</si>
  <si>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</si>
  <si>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</si>
  <si>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</si>
  <si>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</si>
  <si>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</si>
  <si>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</si>
  <si>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</si>
  <si>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</si>
  <si>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</si>
  <si>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</si>
  <si>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</si>
  <si>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</si>
  <si>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</si>
  <si>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</si>
  <si>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</si>
  <si>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</si>
  <si>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</si>
  <si>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</si>
  <si>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</si>
  <si>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</si>
  <si>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</si>
  <si>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</si>
  <si>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</si>
  <si>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</si>
  <si>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</si>
  <si>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</si>
  <si>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</si>
  <si>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</si>
  <si>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</si>
  <si>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</si>
  <si>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</si>
  <si>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</si>
  <si>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</si>
  <si>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</si>
  <si>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</si>
  <si>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</si>
  <si>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</si>
  <si>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</si>
  <si>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</si>
  <si>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</si>
  <si>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</si>
  <si>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</si>
  <si>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</si>
  <si>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</si>
  <si>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</si>
  <si>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</si>
  <si>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</si>
  <si>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</si>
  <si>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</si>
  <si>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</si>
  <si>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</si>
  <si>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</si>
  <si>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</si>
  <si>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</si>
  <si>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</si>
  <si>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</si>
  <si>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</si>
  <si>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</si>
  <si>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</si>
  <si>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</si>
  <si>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</si>
  <si>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</si>
  <si>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</si>
  <si>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</si>
  <si>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</si>
  <si>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</si>
  <si>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</si>
  <si>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</si>
  <si>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</si>
  <si>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</si>
  <si>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</si>
  <si>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</si>
  <si>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</si>
  <si>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</si>
  <si>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</si>
  <si>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</si>
  <si>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</si>
  <si>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</si>
  <si>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</si>
  <si>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</si>
  <si>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</si>
  <si>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</si>
  <si>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</si>
  <si>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</si>
  <si>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</si>
  <si>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</si>
  <si>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</si>
  <si>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</si>
  <si>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</si>
  <si>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</si>
  <si>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</si>
  <si>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</si>
  <si>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</si>
  <si>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</si>
  <si>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</si>
  <si>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</si>
  <si>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</si>
  <si>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</si>
  <si>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</si>
  <si>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</si>
  <si>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</si>
  <si>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</si>
  <si>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</si>
  <si>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</si>
  <si>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</si>
  <si>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</si>
  <si>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</si>
  <si>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</si>
  <si>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</si>
  <si>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</si>
  <si>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</si>
  <si>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</si>
  <si>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</si>
  <si>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</si>
  <si>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</si>
  <si>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</si>
  <si>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</si>
  <si>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</si>
  <si>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</si>
  <si>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</si>
  <si>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</si>
  <si>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</si>
  <si>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</si>
  <si>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</si>
  <si>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</si>
  <si>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</si>
  <si>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</si>
  <si>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</si>
  <si>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</si>
  <si>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</si>
  <si>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</si>
  <si>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</si>
  <si>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</si>
  <si>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</si>
  <si>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</si>
  <si>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</si>
  <si>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</si>
  <si>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</si>
  <si>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</si>
  <si>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</si>
  <si>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</si>
  <si>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</si>
  <si>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</si>
  <si>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</si>
  <si>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</si>
  <si>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</si>
  <si>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</si>
  <si>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</si>
  <si>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</si>
  <si>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</si>
  <si>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</si>
  <si>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</si>
  <si>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</si>
  <si>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</si>
  <si>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</si>
  <si>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</si>
  <si>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</si>
  <si>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</si>
  <si>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</si>
  <si>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</si>
  <si>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</si>
  <si>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</si>
  <si>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</si>
  <si>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</si>
  <si>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</si>
  <si>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</si>
  <si>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</si>
  <si>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</si>
  <si>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</si>
  <si>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</si>
  <si>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</si>
  <si>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</si>
  <si>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</si>
  <si>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</si>
  <si>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</si>
  <si>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</si>
  <si>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</si>
  <si>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</si>
  <si>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</si>
  <si>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</si>
  <si>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</si>
  <si>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</si>
  <si>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</si>
  <si>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</si>
  <si>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</si>
  <si>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</si>
  <si>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</si>
  <si>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</si>
  <si>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</si>
  <si>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</si>
  <si>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</si>
  <si>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</si>
  <si>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</si>
  <si>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</si>
  <si>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</si>
  <si>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</si>
  <si>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</si>
  <si>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</si>
  <si>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</si>
  <si>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</si>
  <si>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</si>
  <si>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</si>
  <si>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</si>
  <si>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</si>
  <si>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</si>
  <si>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</si>
  <si>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</si>
  <si>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</si>
  <si>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</si>
  <si>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</si>
  <si>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</si>
  <si>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</si>
  <si>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</si>
  <si>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</si>
  <si>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</si>
  <si>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</si>
  <si>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</si>
  <si>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</si>
  <si>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</si>
  <si>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</si>
  <si>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</si>
  <si>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</si>
  <si>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</si>
  <si>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</si>
  <si>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</si>
  <si>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</si>
  <si>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</si>
  <si>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</si>
  <si>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</si>
  <si>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</si>
  <si>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</si>
  <si>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</si>
  <si>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</si>
  <si>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</si>
  <si>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</si>
  <si>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</si>
  <si>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</si>
  <si>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</si>
  <si>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</si>
  <si>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</si>
  <si>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</si>
  <si>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</si>
  <si>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</si>
  <si>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</si>
  <si>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</si>
  <si>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</si>
  <si>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</si>
  <si>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</si>
  <si>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</si>
  <si>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</si>
  <si>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</si>
  <si>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</si>
  <si>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</si>
  <si>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</si>
  <si>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</si>
  <si>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</si>
  <si>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</si>
  <si>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</si>
  <si>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</si>
  <si>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</si>
  <si>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</si>
  <si>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</si>
  <si>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</si>
  <si>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</si>
  <si>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</si>
  <si>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</si>
  <si>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</si>
  <si>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</si>
  <si>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</si>
  <si>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</si>
  <si>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</si>
  <si>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</si>
  <si>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</si>
  <si>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</si>
  <si>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</si>
  <si>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</si>
  <si>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</si>
  <si>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</si>
  <si>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</si>
  <si>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</si>
  <si>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</si>
  <si>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</si>
  <si>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</si>
  <si>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</si>
  <si>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</si>
  <si>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</si>
  <si>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</si>
  <si>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</si>
  <si>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</si>
  <si>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</si>
  <si>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</si>
  <si>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</si>
  <si>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</si>
  <si>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</si>
  <si>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</si>
  <si>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</si>
  <si>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</si>
  <si>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</si>
  <si>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</si>
  <si>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</si>
  <si>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</si>
  <si>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</si>
  <si>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</si>
  <si>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</si>
  <si>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</si>
  <si>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</si>
  <si>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</si>
  <si>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</si>
  <si>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</si>
  <si>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</si>
  <si>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</si>
  <si>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</si>
  <si>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</si>
  <si>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</si>
  <si>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</si>
  <si>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</si>
  <si>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</si>
  <si>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</si>
  <si>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</si>
  <si>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</si>
  <si>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</si>
  <si>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</si>
  <si>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</si>
  <si>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</si>
  <si>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</si>
  <si>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</si>
  <si>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</si>
  <si>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</si>
  <si>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</si>
  <si>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</si>
  <si>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</si>
  <si>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</si>
  <si>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</si>
  <si>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</si>
  <si>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</si>
  <si>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</si>
  <si>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</si>
  <si>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</si>
  <si>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</si>
  <si>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</si>
  <si>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</si>
  <si>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</si>
  <si>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</si>
  <si>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</si>
  <si>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</si>
  <si>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</si>
  <si>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</si>
  <si>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</si>
  <si>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</si>
  <si>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</si>
  <si>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</si>
  <si>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</si>
  <si>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</si>
  <si>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</si>
  <si>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</si>
  <si>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</si>
  <si>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</si>
  <si>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</si>
  <si>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</si>
  <si>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</si>
  <si>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</si>
  <si>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</si>
  <si>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</si>
  <si>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</si>
  <si>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</si>
  <si>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</si>
  <si>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</si>
  <si>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</si>
  <si>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</si>
  <si>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</si>
  <si>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</si>
  <si>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</si>
  <si>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</si>
  <si>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</si>
  <si>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</si>
  <si>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</si>
  <si>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</si>
  <si>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</si>
  <si>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</si>
  <si>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</si>
  <si>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</si>
  <si>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</si>
  <si>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</si>
  <si>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</si>
  <si>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</si>
  <si>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</si>
  <si>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</si>
  <si>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</si>
  <si>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</si>
  <si>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</si>
  <si>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</si>
  <si>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</si>
  <si>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</si>
  <si>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</si>
  <si>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</si>
  <si>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</si>
  <si>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</si>
  <si>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</si>
  <si>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</si>
  <si>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</si>
  <si>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</si>
  <si>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</si>
  <si>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</si>
  <si>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</si>
  <si>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</si>
  <si>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</si>
  <si>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</si>
  <si>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</si>
  <si>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</si>
  <si>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</si>
  <si>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</si>
  <si>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</si>
  <si>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</si>
  <si>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</si>
  <si>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</si>
  <si>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</si>
  <si>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</si>
  <si>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</si>
  <si>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</si>
  <si>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</si>
  <si>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</si>
  <si>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</si>
  <si>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</si>
  <si>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</si>
  <si>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</si>
  <si>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</si>
  <si>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</si>
  <si>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</si>
  <si>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</si>
  <si>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</si>
  <si>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</si>
  <si>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</si>
  <si>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</si>
  <si>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</si>
  <si>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</si>
  <si>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</si>
  <si>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</si>
  <si>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</si>
  <si>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</si>
  <si>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</si>
  <si>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</si>
  <si>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</si>
  <si>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</si>
  <si>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</si>
  <si>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</si>
  <si>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</si>
  <si>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</si>
  <si>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</si>
  <si>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</si>
  <si>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</si>
  <si>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</si>
  <si>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</si>
  <si>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</si>
  <si>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</si>
  <si>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</si>
  <si>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</si>
  <si>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</si>
  <si>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</si>
  <si>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</si>
  <si>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</si>
  <si>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</si>
  <si>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</si>
  <si>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</si>
  <si>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</si>
  <si>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</si>
  <si>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</si>
  <si>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</si>
  <si>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</si>
  <si>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</si>
  <si>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</si>
  <si>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</si>
  <si>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</si>
  <si>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</si>
  <si>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</si>
  <si>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</si>
  <si>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</si>
  <si>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</si>
  <si>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</si>
  <si>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</si>
  <si>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</si>
  <si>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</si>
  <si>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</si>
  <si>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</si>
  <si>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</si>
  <si>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</si>
  <si>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</si>
  <si>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</si>
  <si>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</si>
  <si>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</si>
  <si>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</si>
  <si>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</si>
  <si>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</si>
  <si>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</si>
  <si>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</si>
  <si>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</si>
  <si>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</si>
  <si>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</si>
  <si>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</si>
  <si>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</si>
  <si>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</si>
  <si>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</si>
  <si>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</si>
  <si>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</si>
  <si>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</si>
  <si>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</si>
  <si>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</si>
  <si>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</si>
  <si>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</si>
  <si>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</si>
  <si>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</si>
  <si>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</si>
  <si>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</si>
  <si>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</si>
  <si>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</si>
  <si>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</si>
  <si>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</si>
  <si>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</si>
  <si>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</si>
  <si>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</si>
  <si>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</si>
  <si>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</si>
  <si>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</si>
  <si>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</si>
  <si>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</si>
  <si>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</si>
  <si>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</si>
  <si>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</si>
  <si>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</si>
  <si>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</si>
  <si>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</si>
  <si>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</si>
  <si>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</si>
  <si>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</si>
  <si>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</si>
  <si>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</si>
  <si>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</si>
  <si>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</si>
  <si>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</si>
  <si>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</si>
  <si>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</si>
  <si>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</si>
  <si>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</si>
  <si>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</si>
  <si>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</si>
  <si>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</si>
  <si>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</si>
  <si>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</si>
  <si>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</si>
  <si>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</si>
  <si>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</si>
  <si>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</si>
  <si>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</si>
  <si>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</si>
  <si>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</si>
  <si>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</si>
  <si>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</si>
  <si>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</si>
  <si>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</si>
  <si>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</si>
  <si>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</si>
  <si>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</si>
  <si>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</si>
  <si>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</si>
  <si>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</si>
  <si>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</si>
  <si>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</si>
  <si>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</si>
  <si>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</si>
  <si>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</si>
  <si>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</si>
  <si>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</si>
  <si>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</si>
  <si>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</si>
  <si>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</si>
  <si>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</si>
  <si>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</si>
  <si>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</si>
  <si>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</si>
  <si>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</si>
  <si>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</si>
  <si>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</si>
  <si>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</si>
  <si>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</si>
  <si>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</si>
  <si>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</si>
  <si>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</si>
  <si>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</si>
  <si>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</si>
  <si>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</si>
  <si>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</si>
  <si>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</si>
  <si>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</si>
  <si>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</si>
  <si>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</si>
  <si>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</si>
  <si>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</si>
  <si>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</si>
  <si>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</si>
  <si>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</si>
  <si>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</si>
  <si>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</si>
  <si>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</si>
  <si>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</si>
  <si>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</si>
  <si>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</si>
  <si>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</si>
  <si>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</si>
  <si>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</si>
  <si>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</si>
  <si>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</si>
  <si>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</si>
  <si>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</si>
  <si>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</si>
  <si>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</si>
  <si>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</si>
  <si>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</si>
  <si>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</si>
  <si>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</si>
  <si>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</si>
  <si>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</si>
  <si>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</si>
  <si>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</si>
  <si>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</si>
  <si>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</si>
  <si>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</si>
  <si>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</si>
  <si>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</si>
  <si>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</si>
  <si>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</si>
  <si>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</si>
  <si>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</si>
  <si>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</si>
  <si>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</si>
  <si>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</si>
  <si>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</si>
  <si>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</si>
  <si>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</si>
  <si>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</si>
  <si>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</si>
  <si>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</si>
  <si>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</si>
  <si>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</si>
  <si>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</si>
  <si>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</si>
  <si>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</si>
  <si>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</si>
  <si>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</si>
  <si>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</si>
  <si>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</si>
  <si>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</si>
  <si>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</si>
  <si>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</si>
  <si>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</si>
  <si>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</si>
  <si>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</si>
  <si>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</si>
  <si>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</si>
  <si>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</si>
  <si>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</si>
  <si>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</si>
  <si>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</si>
  <si>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</si>
  <si>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</si>
  <si>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</si>
  <si>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</si>
  <si>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</si>
  <si>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</si>
  <si>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</si>
  <si>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</si>
  <si>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</si>
  <si>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</si>
  <si>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</si>
  <si>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</si>
  <si>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</si>
  <si>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</si>
  <si>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</si>
  <si>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</si>
  <si>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</si>
  <si>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</si>
  <si>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</si>
  <si>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</si>
  <si>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</si>
  <si>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</si>
  <si>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</si>
  <si>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</si>
  <si>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</si>
  <si>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</si>
  <si>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</si>
  <si>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</si>
  <si>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</si>
  <si>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</si>
  <si>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</si>
  <si>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</si>
  <si>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</si>
  <si>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</si>
  <si>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</si>
  <si>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</si>
  <si>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</si>
  <si>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</si>
  <si>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</si>
  <si>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</si>
  <si>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</si>
  <si>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</si>
  <si>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</si>
  <si>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</si>
  <si>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</si>
  <si>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</si>
  <si>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</si>
  <si>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</si>
  <si>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</si>
  <si>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</si>
  <si>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</si>
  <si>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</si>
  <si>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</si>
  <si>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</si>
  <si>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</si>
  <si>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</si>
  <si>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</si>
  <si>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</si>
  <si>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</si>
  <si>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</si>
  <si>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</si>
  <si>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</si>
  <si>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</si>
  <si>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</si>
  <si>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</si>
  <si>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</si>
  <si>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</si>
  <si>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</si>
  <si>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</si>
  <si>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</si>
  <si>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</si>
  <si>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</si>
  <si>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</si>
  <si>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</si>
  <si>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</si>
  <si>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</si>
  <si>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</si>
  <si>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</si>
  <si>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</si>
  <si>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</si>
  <si>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</si>
  <si>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</si>
  <si>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</si>
  <si>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</si>
  <si>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</si>
  <si>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</si>
  <si>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</si>
  <si>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</si>
  <si>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</si>
  <si>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</si>
  <si>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</si>
  <si>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</si>
  <si>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</si>
  <si>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</si>
  <si>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</si>
  <si>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</si>
  <si>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</si>
  <si>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</si>
  <si>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</si>
  <si>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</si>
  <si>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</si>
  <si>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</si>
  <si>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</si>
  <si>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</si>
  <si>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</si>
  <si>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</si>
  <si>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</si>
  <si>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</si>
  <si>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</si>
  <si>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</si>
  <si>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</si>
  <si>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</si>
  <si>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</si>
  <si>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</si>
  <si>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</si>
  <si>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</si>
  <si>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</si>
  <si>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</si>
  <si>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</si>
  <si>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</si>
  <si>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</si>
  <si>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</si>
  <si>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</si>
  <si>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</si>
  <si>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</si>
  <si>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</si>
  <si>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</si>
  <si>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</si>
  <si>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</si>
  <si>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</si>
  <si>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</si>
  <si>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</si>
  <si>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</si>
  <si>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</si>
  <si>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</si>
  <si>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</si>
  <si>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</si>
  <si>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</si>
  <si>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</si>
  <si>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</si>
  <si>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</si>
  <si>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</si>
  <si>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</si>
  <si>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</si>
  <si>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</si>
  <si>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</si>
  <si>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</si>
  <si>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</si>
  <si>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</si>
  <si>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</si>
  <si>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</si>
  <si>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</si>
  <si>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</si>
  <si>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</si>
  <si>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</si>
  <si>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</si>
  <si>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</si>
  <si>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</si>
  <si>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</si>
  <si>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</si>
  <si>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</si>
  <si>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</si>
  <si>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</si>
  <si>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</si>
  <si>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</si>
  <si>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</si>
  <si>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</si>
  <si>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</si>
  <si>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</si>
  <si>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</si>
  <si>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</si>
  <si>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</si>
  <si>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</si>
  <si>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</si>
  <si>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</si>
  <si>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</si>
  <si>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</si>
  <si>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</si>
  <si>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</si>
  <si>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</si>
  <si>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</si>
  <si>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</si>
  <si>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</si>
  <si>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</si>
  <si>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</si>
  <si>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</si>
  <si>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</si>
  <si>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</si>
  <si>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</si>
  <si>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</si>
  <si>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</si>
  <si>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</si>
  <si>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</si>
  <si>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</si>
  <si>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</si>
  <si>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</si>
  <si>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</si>
  <si>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</si>
  <si>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</si>
  <si>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</si>
  <si>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</si>
  <si>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</si>
  <si>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</si>
  <si>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</si>
  <si>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</si>
  <si>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</si>
  <si>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</si>
  <si>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</si>
  <si>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</si>
  <si>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</si>
  <si>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</si>
  <si>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</si>
  <si>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</si>
  <si>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</si>
  <si>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</si>
  <si>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</si>
  <si>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</si>
  <si>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</si>
  <si>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</si>
  <si>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</si>
  <si>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</si>
  <si>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</si>
  <si>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</si>
  <si>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</si>
  <si>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</si>
  <si>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</si>
  <si>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</si>
  <si>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</si>
  <si>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</si>
  <si>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</si>
  <si>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</si>
  <si>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</si>
  <si>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</si>
  <si>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</si>
  <si>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</si>
  <si>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</si>
  <si>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</si>
  <si>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</si>
  <si>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</si>
  <si>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</si>
  <si>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</si>
  <si>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</si>
  <si>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</si>
  <si>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</si>
  <si>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</si>
  <si>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</si>
  <si>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</si>
  <si>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</si>
  <si>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</si>
  <si>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</si>
  <si>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</si>
  <si>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</si>
  <si>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</si>
  <si>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</si>
  <si>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</si>
  <si>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</si>
  <si>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</si>
  <si>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</si>
  <si>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</si>
  <si>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</si>
  <si>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</si>
  <si>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</si>
  <si>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</si>
  <si>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</si>
  <si>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</si>
  <si>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</si>
  <si>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</si>
  <si>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</si>
  <si>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</si>
  <si>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</si>
  <si>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</si>
  <si>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</si>
  <si>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</si>
  <si>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</si>
  <si>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</si>
  <si>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</si>
  <si>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</si>
  <si>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</si>
  <si>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</si>
  <si>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</si>
  <si>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</si>
  <si>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</si>
  <si>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</si>
  <si>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</si>
  <si>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</si>
  <si>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</si>
  <si>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</si>
  <si>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</si>
  <si>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</si>
  <si>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</si>
  <si>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</si>
  <si>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</si>
  <si>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</si>
  <si>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</si>
  <si>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</si>
  <si>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</si>
  <si>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</si>
  <si>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</si>
  <si>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</si>
  <si>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</si>
  <si>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</si>
  <si>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</si>
  <si>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</si>
  <si>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</si>
  <si>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</si>
  <si>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</si>
  <si>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</si>
  <si>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</si>
  <si>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</si>
  <si>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</si>
  <si>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</si>
  <si>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</si>
  <si>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</si>
  <si>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</si>
  <si>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</si>
  <si>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</si>
  <si>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</si>
  <si>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</si>
  <si>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</si>
  <si>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</si>
  <si>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</si>
  <si>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</si>
  <si>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</si>
  <si>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</si>
  <si>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</si>
  <si>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</si>
  <si>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</si>
  <si>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</si>
  <si>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</si>
  <si>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</si>
  <si>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</si>
  <si>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</si>
  <si>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</si>
  <si>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</si>
  <si>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</si>
  <si>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</si>
  <si>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</si>
  <si>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</si>
  <si>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</si>
  <si>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</si>
  <si>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</si>
  <si>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</si>
  <si>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</si>
  <si>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</si>
  <si>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</si>
  <si>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</si>
  <si>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</si>
  <si>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</si>
  <si>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</si>
  <si>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</si>
  <si>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</si>
  <si>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</si>
  <si>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</si>
  <si>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</si>
  <si>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</si>
  <si>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</si>
  <si>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</si>
  <si>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</si>
  <si>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</si>
  <si>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</si>
  <si>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</si>
  <si>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</si>
  <si>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</si>
  <si>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</si>
  <si>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</si>
  <si>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</si>
  <si>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</si>
  <si>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</si>
  <si>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</si>
  <si>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</si>
  <si>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</si>
  <si>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</si>
  <si>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</si>
  <si>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</si>
  <si>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</si>
  <si>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</si>
  <si>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</si>
  <si>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</si>
  <si>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</si>
  <si>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</si>
  <si>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</si>
  <si>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</si>
  <si>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</si>
  <si>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</si>
  <si>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</si>
  <si>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</si>
  <si>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</si>
  <si>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</si>
  <si>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</si>
  <si>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</si>
  <si>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</si>
  <si>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</si>
  <si>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</si>
  <si>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</si>
  <si>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</si>
  <si>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</si>
  <si>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</si>
  <si>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</si>
  <si>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</si>
  <si>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</si>
  <si>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</si>
  <si>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</si>
  <si>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</si>
  <si>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</si>
  <si>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</si>
  <si>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</si>
  <si>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</si>
  <si>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</si>
  <si>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</si>
  <si>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</si>
  <si>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</si>
  <si>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</si>
  <si>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</si>
  <si>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</si>
  <si>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</si>
  <si>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</si>
  <si>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</si>
  <si>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</si>
  <si>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</si>
  <si>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</si>
  <si>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</si>
  <si>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</si>
  <si>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</si>
  <si>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</si>
  <si>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</si>
  <si>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</si>
  <si>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</si>
  <si>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</si>
  <si>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</si>
  <si>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</si>
  <si>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</si>
  <si>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</si>
  <si>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</si>
  <si>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</si>
  <si>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</si>
  <si>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</si>
  <si>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</si>
  <si>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</si>
  <si>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</si>
  <si>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</si>
  <si>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</si>
  <si>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</si>
  <si>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</si>
  <si>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</si>
  <si>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</si>
  <si>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</si>
  <si>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</si>
  <si>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</si>
  <si>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</si>
  <si>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</si>
  <si>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</si>
  <si>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</si>
  <si>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</si>
  <si>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</si>
  <si>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</si>
  <si>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</si>
  <si>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</si>
  <si>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</si>
  <si>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</si>
  <si>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</si>
  <si>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</si>
  <si>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</si>
  <si>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</si>
  <si>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</si>
  <si>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</si>
  <si>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</si>
  <si>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</si>
  <si>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</si>
  <si>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</si>
  <si>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</si>
  <si>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</si>
  <si>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</si>
  <si>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</si>
  <si>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</si>
  <si>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</si>
  <si>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</si>
  <si>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</si>
  <si>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</si>
  <si>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</si>
  <si>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</si>
  <si>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</si>
  <si>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</si>
  <si>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</si>
  <si>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</si>
  <si>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</si>
  <si>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</si>
  <si>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</si>
  <si>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</si>
  <si>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</si>
  <si>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</si>
  <si>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</si>
  <si>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</si>
  <si>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</si>
  <si>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</si>
  <si>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</si>
  <si>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</si>
  <si>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</si>
  <si>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</si>
  <si>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</si>
  <si>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</si>
  <si>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</si>
  <si>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</si>
  <si>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</si>
  <si>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</si>
  <si>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</si>
  <si>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</si>
  <si>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</si>
  <si>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</si>
  <si>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</si>
  <si>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</si>
  <si>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</si>
  <si>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</si>
  <si>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</si>
  <si>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</si>
  <si>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</si>
  <si>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</si>
  <si>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</si>
  <si>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</si>
  <si>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</si>
  <si>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</si>
  <si>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</si>
  <si>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</si>
  <si>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</si>
  <si>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</si>
  <si>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</si>
  <si>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</si>
  <si>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</si>
  <si>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</si>
  <si>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</si>
  <si>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</si>
  <si>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</si>
  <si>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</si>
  <si>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</si>
  <si>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</si>
  <si>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</si>
  <si>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</si>
  <si>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</si>
  <si>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</si>
  <si>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</si>
  <si>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</si>
  <si>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</si>
  <si>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</si>
  <si>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</si>
  <si>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</si>
  <si>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</si>
  <si>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</si>
  <si>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</si>
  <si>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</si>
  <si>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</si>
  <si>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</si>
  <si>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</si>
  <si>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</si>
  <si>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</si>
  <si>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</si>
  <si>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</si>
  <si>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</si>
  <si>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</si>
  <si>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</si>
  <si>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</si>
  <si>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</si>
  <si>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</si>
  <si>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</si>
  <si>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</si>
  <si>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</si>
  <si>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</si>
  <si>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</si>
  <si>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</si>
  <si>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</si>
  <si>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</si>
  <si>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</si>
  <si>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</si>
  <si>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</si>
  <si>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</si>
  <si>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</si>
  <si>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</si>
  <si>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</si>
  <si>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</si>
  <si>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</si>
  <si>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</si>
  <si>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</si>
  <si>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</si>
  <si>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</si>
  <si>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</si>
  <si>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</si>
  <si>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</si>
  <si>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</si>
  <si>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</si>
  <si>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</si>
  <si>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</si>
  <si>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</si>
  <si>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</si>
  <si>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</si>
  <si>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</si>
  <si>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</si>
  <si>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</si>
  <si>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</si>
  <si>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</si>
  <si>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</si>
  <si>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</si>
  <si>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</si>
  <si>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</si>
  <si>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</si>
  <si>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</si>
  <si>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</si>
  <si>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</si>
  <si>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</si>
  <si>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</si>
  <si>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</si>
  <si>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</si>
  <si>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</si>
  <si>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</si>
  <si>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</si>
  <si>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</si>
  <si>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</si>
  <si>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</si>
  <si>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</si>
  <si>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</si>
  <si>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</si>
  <si>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</si>
  <si>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</si>
  <si>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</si>
  <si>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</si>
  <si>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</si>
  <si>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</si>
  <si>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</si>
  <si>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</si>
  <si>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</si>
  <si>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</si>
  <si>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</si>
  <si>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</si>
  <si>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</si>
  <si>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</si>
  <si>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</si>
  <si>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</si>
  <si>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</si>
  <si>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</si>
  <si>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</si>
  <si>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</si>
  <si>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</si>
  <si>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</si>
  <si>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</si>
  <si>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</si>
  <si>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</si>
  <si>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</si>
  <si>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</si>
  <si>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</si>
  <si>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</si>
  <si>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</si>
  <si>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</si>
  <si>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</si>
  <si>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</si>
  <si>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</si>
  <si>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</si>
  <si>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</si>
  <si>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</si>
  <si>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</si>
  <si>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</si>
  <si>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</si>
  <si>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</si>
  <si>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</si>
  <si>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</si>
  <si>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</si>
  <si>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</si>
  <si>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</si>
  <si>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</si>
  <si>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</si>
  <si>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</si>
  <si>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</si>
  <si>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</si>
  <si>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</si>
  <si>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</si>
  <si>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</si>
  <si>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</si>
  <si>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</si>
  <si>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</si>
  <si>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</si>
  <si>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</si>
  <si>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</si>
  <si>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</si>
  <si>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</si>
  <si>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</si>
  <si>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</si>
  <si>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</si>
  <si>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</si>
  <si>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</si>
  <si>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</si>
  <si>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</si>
  <si>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</si>
  <si>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</si>
  <si>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</si>
  <si>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</si>
  <si>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</si>
  <si>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</si>
  <si>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</si>
  <si>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</si>
  <si>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</si>
  <si>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</si>
  <si>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</si>
  <si>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</si>
  <si>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</si>
  <si>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</si>
  <si>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</si>
  <si>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</si>
  <si>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</si>
  <si>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</si>
  <si>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</si>
  <si>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</si>
  <si>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</si>
  <si>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</si>
  <si>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</si>
  <si>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</si>
  <si>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</si>
  <si>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</si>
  <si>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</si>
  <si>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</si>
  <si>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</si>
  <si>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</si>
  <si>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</si>
  <si>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</si>
  <si>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</si>
  <si>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</si>
  <si>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</si>
  <si>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</si>
  <si>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</si>
  <si>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</si>
  <si>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</si>
  <si>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</si>
  <si>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</si>
  <si>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</si>
  <si>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</si>
  <si>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</si>
  <si>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</si>
  <si>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</si>
  <si>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</si>
  <si>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</si>
  <si>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</si>
  <si>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</si>
  <si>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</si>
  <si>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</si>
  <si>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</si>
  <si>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</si>
  <si>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</si>
  <si>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</si>
  <si>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</si>
  <si>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</si>
  <si>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</si>
  <si>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</si>
  <si>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</si>
  <si>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</si>
  <si>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</si>
  <si>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</si>
  <si>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</si>
  <si>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</si>
  <si>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</si>
  <si>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</si>
  <si>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</si>
  <si>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</si>
  <si>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</si>
  <si>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</si>
  <si>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</si>
  <si>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</si>
  <si>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</si>
  <si>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</si>
  <si>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</si>
  <si>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</si>
  <si>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</si>
  <si>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</si>
  <si>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</si>
  <si>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</si>
  <si>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</si>
  <si>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</si>
  <si>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</si>
  <si>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</si>
  <si>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</si>
  <si>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</si>
  <si>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</si>
  <si>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</si>
  <si>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</si>
  <si>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</si>
  <si>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</si>
  <si>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</si>
  <si>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</si>
  <si>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</si>
  <si>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</si>
  <si>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</si>
  <si>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</si>
  <si>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</si>
  <si>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</si>
  <si>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</si>
  <si>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</si>
  <si>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</si>
  <si>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</si>
  <si>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</si>
  <si>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</si>
  <si>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</si>
  <si>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</si>
  <si>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</si>
  <si>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</si>
  <si>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</si>
  <si>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</si>
  <si>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</si>
  <si>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</si>
  <si>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</si>
  <si>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</si>
  <si>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</si>
  <si>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</si>
  <si>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</si>
  <si>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</si>
  <si>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</si>
  <si>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</si>
  <si>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</si>
  <si>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</si>
  <si>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</si>
  <si>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</si>
  <si>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</si>
  <si>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</si>
  <si>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</si>
  <si>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</si>
  <si>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</si>
  <si>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</si>
  <si>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</si>
  <si>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</si>
  <si>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</si>
  <si>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</si>
  <si>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</si>
  <si>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</si>
  <si>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</si>
  <si>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</si>
  <si>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</si>
  <si>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</si>
  <si>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</si>
  <si>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</si>
  <si>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</si>
  <si>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</si>
  <si>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</si>
  <si>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</si>
  <si>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</si>
  <si>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</si>
  <si>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</si>
  <si>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</si>
  <si>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</si>
  <si>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</si>
  <si>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</si>
  <si>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</si>
  <si>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</si>
  <si>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</si>
  <si>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</si>
  <si>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</si>
  <si>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</si>
  <si>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</si>
  <si>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</si>
  <si>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</si>
  <si>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</si>
  <si>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</si>
  <si>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</si>
  <si>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</si>
  <si>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</si>
  <si>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</si>
  <si>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</si>
  <si>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</si>
  <si>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</si>
  <si>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</si>
  <si>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</si>
  <si>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</si>
  <si>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</si>
  <si>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</si>
  <si>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</si>
  <si>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</si>
  <si>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</si>
  <si>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</si>
  <si>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</si>
  <si>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</si>
  <si>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</si>
  <si>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</si>
  <si>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</si>
  <si>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</si>
  <si>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</si>
  <si>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</si>
  <si>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</si>
  <si>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</si>
  <si>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</si>
  <si>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</si>
  <si>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</si>
  <si>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</si>
  <si>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</si>
  <si>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</si>
  <si>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</si>
  <si>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</si>
  <si>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</si>
  <si>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</si>
  <si>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</si>
  <si>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</si>
  <si>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</si>
  <si>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</si>
  <si>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</si>
  <si>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</si>
  <si>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</si>
  <si>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</si>
  <si>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</si>
  <si>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</si>
  <si>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</si>
  <si>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</si>
  <si>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</si>
  <si>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</si>
  <si>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</si>
  <si>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</si>
  <si>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</si>
  <si>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</si>
  <si>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</si>
  <si>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</si>
  <si>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</si>
  <si>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</si>
  <si>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</si>
  <si>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</si>
  <si>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</si>
  <si>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</si>
  <si>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</si>
  <si>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</si>
  <si>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</si>
  <si>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</si>
  <si>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</si>
  <si>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</si>
  <si>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</si>
  <si>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</si>
  <si>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</si>
  <si>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</si>
  <si>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</si>
  <si>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</si>
  <si>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</si>
  <si>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</si>
  <si>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</si>
  <si>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</si>
  <si>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</si>
  <si>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</si>
  <si>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</si>
  <si>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</si>
  <si>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</si>
  <si>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</si>
  <si>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</si>
  <si>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</si>
  <si>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</si>
  <si>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</si>
  <si>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</si>
  <si>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</si>
  <si>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</si>
  <si>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</si>
  <si>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</si>
  <si>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</si>
  <si>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</si>
  <si>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</si>
  <si>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</si>
  <si>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</si>
  <si>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</si>
  <si>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</si>
  <si>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</si>
  <si>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</si>
  <si>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</si>
  <si>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</si>
  <si>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</si>
  <si>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</si>
  <si>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</si>
  <si>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</si>
  <si>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</si>
  <si>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</si>
  <si>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</si>
  <si>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</si>
  <si>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</si>
  <si>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</si>
  <si>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</si>
  <si>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</si>
  <si>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</si>
  <si>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</si>
  <si>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</si>
  <si>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</si>
  <si>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</si>
  <si>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</si>
  <si>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</si>
  <si>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</si>
  <si>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</si>
  <si>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</si>
  <si>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</si>
  <si>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</si>
  <si>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</si>
  <si>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</si>
  <si>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</si>
  <si>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</si>
  <si>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</si>
  <si>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</si>
  <si>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</si>
  <si>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</si>
  <si>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</si>
  <si>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</si>
  <si>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</si>
  <si>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</si>
  <si>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</si>
  <si>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</si>
  <si>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</si>
  <si>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</si>
  <si>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</si>
  <si>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</si>
  <si>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</si>
  <si>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</si>
  <si>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</si>
  <si>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</si>
  <si>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</si>
  <si>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</si>
  <si>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</si>
  <si>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</si>
  <si>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</si>
  <si>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</si>
  <si>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</si>
  <si>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</si>
  <si>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</si>
  <si>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</si>
  <si>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</si>
  <si>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</si>
  <si>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</si>
  <si>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</si>
  <si>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</si>
  <si>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</si>
  <si>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</si>
  <si>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</si>
  <si>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</si>
  <si>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</si>
  <si>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</si>
  <si>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</si>
  <si>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</si>
  <si>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</si>
  <si>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</si>
  <si>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</si>
  <si>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</si>
  <si>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</si>
  <si>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</si>
  <si>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</si>
  <si>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</si>
  <si>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</si>
  <si>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</si>
  <si>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</si>
  <si>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</si>
  <si>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</si>
  <si>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</si>
  <si>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</si>
  <si>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</si>
  <si>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</si>
  <si>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</si>
  <si>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</si>
  <si>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</si>
  <si>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</si>
  <si>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</si>
  <si>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</si>
  <si>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</si>
  <si>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</si>
  <si>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</si>
  <si>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</si>
  <si>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</si>
  <si>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</si>
  <si>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</si>
  <si>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</si>
  <si>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</si>
  <si>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</si>
  <si>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</si>
  <si>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</si>
  <si>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</si>
  <si>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</si>
  <si>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</si>
  <si>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</si>
  <si>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</si>
  <si>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</si>
  <si>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</si>
  <si>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</si>
  <si>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</si>
  <si>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</si>
  <si>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</si>
  <si>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</si>
  <si>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</si>
  <si>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</si>
  <si>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</si>
  <si>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</si>
  <si>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</si>
  <si>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</si>
  <si>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</si>
  <si>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</si>
  <si>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</si>
  <si>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</si>
  <si>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</si>
  <si>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</si>
  <si>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</si>
  <si>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</si>
  <si>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</si>
  <si>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</si>
  <si>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</si>
  <si>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</si>
  <si>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</si>
  <si>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</si>
  <si>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</si>
  <si>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</si>
  <si>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</si>
  <si>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</si>
  <si>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</si>
  <si>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</si>
  <si>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</si>
  <si>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</si>
  <si>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</si>
  <si>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</si>
  <si>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</si>
  <si>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</si>
  <si>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</si>
  <si>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</si>
  <si>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</si>
  <si>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</si>
  <si>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</si>
  <si>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</si>
  <si>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</si>
  <si>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</si>
  <si>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</si>
  <si>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</si>
  <si>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</si>
  <si>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</si>
  <si>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</si>
  <si>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</si>
  <si>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</si>
  <si>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</si>
  <si>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</si>
  <si>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</si>
  <si>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</si>
  <si>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</si>
  <si>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</si>
  <si>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</si>
  <si>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</si>
  <si>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</si>
  <si>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</si>
  <si>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</si>
  <si>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</si>
  <si>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</si>
  <si>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</si>
  <si>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</si>
  <si>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</si>
  <si>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</si>
  <si>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</si>
  <si>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</si>
  <si>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</si>
  <si>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</si>
  <si>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</si>
  <si>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</si>
  <si>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</si>
  <si>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</si>
  <si>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</si>
  <si>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</si>
  <si>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</si>
  <si>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</si>
  <si>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</si>
  <si>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</si>
  <si>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</si>
  <si>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</si>
  <si>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</si>
  <si>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</si>
  <si>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</si>
  <si>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</si>
  <si>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</si>
  <si>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</si>
  <si>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</si>
  <si>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</si>
  <si>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</si>
  <si>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</si>
  <si>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</si>
  <si>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</si>
  <si>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</si>
  <si>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</si>
  <si>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</si>
  <si>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</si>
  <si>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</si>
  <si>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</si>
  <si>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</si>
  <si>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</si>
  <si>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</si>
  <si>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</si>
  <si>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</si>
  <si>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</si>
  <si>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</si>
  <si>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</si>
  <si>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</si>
  <si>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</si>
  <si>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</si>
  <si>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</si>
  <si>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</si>
  <si>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</si>
  <si>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</si>
  <si>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</si>
  <si>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</si>
  <si>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</si>
  <si>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</si>
  <si>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</si>
  <si>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</si>
  <si>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</si>
  <si>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</si>
  <si>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</si>
  <si>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</si>
  <si>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</si>
  <si>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</si>
  <si>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</si>
  <si>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</si>
  <si>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</si>
  <si>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</si>
  <si>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</si>
  <si>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</si>
  <si>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</si>
  <si>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</si>
  <si>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</si>
  <si>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</si>
  <si>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</si>
  <si>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</si>
  <si>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</si>
  <si>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</si>
  <si>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</si>
  <si>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</si>
  <si>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</si>
  <si>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</si>
  <si>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</si>
  <si>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</si>
  <si>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</si>
  <si>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</si>
  <si>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</si>
  <si>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</si>
  <si>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</si>
  <si>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</si>
  <si>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</si>
  <si>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</si>
  <si>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</si>
  <si>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</si>
  <si>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</si>
  <si>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</si>
  <si>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</si>
  <si>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</si>
  <si>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</si>
  <si>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</si>
  <si>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</si>
  <si>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</si>
  <si>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</si>
  <si>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</si>
  <si>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</si>
  <si>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</si>
  <si>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</si>
  <si>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</si>
  <si>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</si>
  <si>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</si>
  <si>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</si>
  <si>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</si>
  <si>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</si>
  <si>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</si>
  <si>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</si>
  <si>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</si>
  <si>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</si>
  <si>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</si>
  <si>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</si>
  <si>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</si>
  <si>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</si>
  <si>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</si>
  <si>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</si>
  <si>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</si>
  <si>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</si>
  <si>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</si>
  <si>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</si>
  <si>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</si>
  <si>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</si>
  <si>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</si>
  <si>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</si>
  <si>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</si>
  <si>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</si>
  <si>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</si>
  <si>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</si>
  <si>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</si>
  <si>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</si>
  <si>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</si>
  <si>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</si>
  <si>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</si>
  <si>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</si>
  <si>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</si>
  <si>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</si>
  <si>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</si>
  <si>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</si>
  <si>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</si>
  <si>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</si>
  <si>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</si>
  <si>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</si>
  <si>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</si>
  <si>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</si>
  <si>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</si>
  <si>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</si>
  <si>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</si>
  <si>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</si>
  <si>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</si>
  <si>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</si>
  <si>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</si>
  <si>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</si>
  <si>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</si>
  <si>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</si>
  <si>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</si>
  <si>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</si>
  <si>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</si>
  <si>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</si>
  <si>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</si>
  <si>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</si>
  <si>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</si>
  <si>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</si>
  <si>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</si>
  <si>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</si>
  <si>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</si>
  <si>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</si>
  <si>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</si>
  <si>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</si>
  <si>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</si>
  <si>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</si>
  <si>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</si>
  <si>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</si>
  <si>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</si>
  <si>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</si>
  <si>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</si>
  <si>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</si>
  <si>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</si>
  <si>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</si>
  <si>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</si>
  <si>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</si>
  <si>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</si>
  <si>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</si>
  <si>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</si>
  <si>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</si>
  <si>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</si>
  <si>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</si>
  <si>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</si>
  <si>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</si>
  <si>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</si>
  <si>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</si>
  <si>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</si>
  <si>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</si>
  <si>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</si>
  <si>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</si>
  <si>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</si>
  <si>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</si>
  <si>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</si>
  <si>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</si>
  <si>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</si>
  <si>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</si>
  <si>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</si>
  <si>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</si>
  <si>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</si>
  <si>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</si>
  <si>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</si>
  <si>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</si>
  <si>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</si>
  <si>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</si>
  <si>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</si>
  <si>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</si>
  <si>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</si>
  <si>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</si>
  <si>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</si>
  <si>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</si>
  <si>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</si>
  <si>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</si>
  <si>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</si>
  <si>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</si>
  <si>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</si>
  <si>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</si>
  <si>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</si>
  <si>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</si>
  <si>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</si>
  <si>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</si>
  <si>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</si>
  <si>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</si>
  <si>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</si>
  <si>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</si>
  <si>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</si>
  <si>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</si>
  <si>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</si>
  <si>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</si>
  <si>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</si>
  <si>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</si>
  <si>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</si>
  <si>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</si>
  <si>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</si>
  <si>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</si>
  <si>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</si>
  <si>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</si>
  <si>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</si>
  <si>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</si>
  <si>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</si>
  <si>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</si>
  <si>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</si>
  <si>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</si>
  <si>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</si>
  <si>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</si>
  <si>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</si>
  <si>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</si>
  <si>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</si>
  <si>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</si>
  <si>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</si>
  <si>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</si>
  <si>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</si>
  <si>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</si>
  <si>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</si>
  <si>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</si>
  <si>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</si>
  <si>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</si>
  <si>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</si>
  <si>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</si>
  <si>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</si>
  <si>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</si>
  <si>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</si>
  <si>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</si>
  <si>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</si>
  <si>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</si>
  <si>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</si>
  <si>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</si>
  <si>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</si>
  <si>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</si>
  <si>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</si>
  <si>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</si>
  <si>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</si>
  <si>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</si>
  <si>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</si>
  <si>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</si>
  <si>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</si>
  <si>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</si>
  <si>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</si>
  <si>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</si>
  <si>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</si>
  <si>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</si>
  <si>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</si>
  <si>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</si>
  <si>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</si>
  <si>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</si>
  <si>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</si>
  <si>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</si>
  <si>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</si>
  <si>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</si>
  <si>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</si>
  <si>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</si>
  <si>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</si>
  <si>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</si>
  <si>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</si>
  <si>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</si>
  <si>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</si>
  <si>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</si>
  <si>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</si>
  <si>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</si>
  <si>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</si>
  <si>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</si>
  <si>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</si>
  <si>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</si>
  <si>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</si>
  <si>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</si>
  <si>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</si>
  <si>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</si>
  <si>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</si>
  <si>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</si>
  <si>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</si>
  <si>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</si>
  <si>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</si>
  <si>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</si>
  <si>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</si>
  <si>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</si>
  <si>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</si>
  <si>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</si>
  <si>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</si>
  <si>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</si>
  <si>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</si>
  <si>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</si>
  <si>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</si>
  <si>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</si>
  <si>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</si>
  <si>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</si>
  <si>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</si>
  <si>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</si>
  <si>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</si>
  <si>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</si>
  <si>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</si>
  <si>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</si>
  <si>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</si>
  <si>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</si>
  <si>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</si>
  <si>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</si>
  <si>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</si>
  <si>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</si>
  <si>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</si>
  <si>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</si>
  <si>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</si>
  <si>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</si>
  <si>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</si>
  <si>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</si>
  <si>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</si>
  <si>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</si>
  <si>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</si>
  <si>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</si>
  <si>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</si>
  <si>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</si>
  <si>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</si>
  <si>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</si>
  <si>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</si>
  <si>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</si>
  <si>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</si>
  <si>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</si>
  <si>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</si>
  <si>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</si>
  <si>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</si>
  <si>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</si>
  <si>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</si>
  <si>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</si>
  <si>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</si>
  <si>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</si>
  <si>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</si>
  <si>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</si>
  <si>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</si>
  <si>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</si>
  <si>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</si>
  <si>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</si>
  <si>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</si>
  <si>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</si>
  <si>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</si>
  <si>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</si>
  <si>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</si>
  <si>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</si>
  <si>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</si>
  <si>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</si>
  <si>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</si>
  <si>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</si>
  <si>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</si>
  <si>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</si>
  <si>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</si>
  <si>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</si>
  <si>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</si>
  <si>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</si>
  <si>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</si>
  <si>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</si>
  <si>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</si>
  <si>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</si>
  <si>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</si>
  <si>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</si>
  <si>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</si>
  <si>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</si>
  <si>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</si>
  <si>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</si>
  <si>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</si>
  <si>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</si>
  <si>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</si>
  <si>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</si>
  <si>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</si>
  <si>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</si>
  <si>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</si>
  <si>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</si>
  <si>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</si>
  <si>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</si>
  <si>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</si>
  <si>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</si>
  <si>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</si>
  <si>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</si>
  <si>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</si>
  <si>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</si>
  <si>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</si>
  <si>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</si>
  <si>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</si>
  <si>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</si>
  <si>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</si>
  <si>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</si>
  <si>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</si>
  <si>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</si>
  <si>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</si>
  <si>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</si>
  <si>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</si>
  <si>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</si>
  <si>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</si>
  <si>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</si>
  <si>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</si>
  <si>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</si>
  <si>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</si>
  <si>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</si>
  <si>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</si>
  <si>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</si>
  <si>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</si>
  <si>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</si>
  <si>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</si>
  <si>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</si>
  <si>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</si>
  <si>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</si>
  <si>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</si>
  <si>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</si>
  <si>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</si>
  <si>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</si>
  <si>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</si>
  <si>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</si>
  <si>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</si>
  <si>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</si>
  <si>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</si>
  <si>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</si>
  <si>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</si>
  <si>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</si>
  <si>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</si>
  <si>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</si>
  <si>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</si>
  <si>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</si>
  <si>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</si>
  <si>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</si>
  <si>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</si>
  <si>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</si>
  <si>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</si>
  <si>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</si>
  <si>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</si>
  <si>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</si>
  <si>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</si>
  <si>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</si>
  <si>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</si>
  <si>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</si>
  <si>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</si>
  <si>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</si>
  <si>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</si>
  <si>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</si>
  <si>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</si>
  <si>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</si>
  <si>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</si>
  <si>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</si>
  <si>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</si>
  <si>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</si>
  <si>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</si>
  <si>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</si>
  <si>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</si>
  <si>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</si>
  <si>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</si>
  <si>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</si>
  <si>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</si>
  <si>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</si>
  <si>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</si>
  <si>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</si>
  <si>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</si>
  <si>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</si>
  <si>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</si>
  <si>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</si>
  <si>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</si>
  <si>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</si>
  <si>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</si>
  <si>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</si>
  <si>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</si>
  <si>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</si>
  <si>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</si>
  <si>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</si>
  <si>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</si>
  <si>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</si>
  <si>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</si>
  <si>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</si>
  <si>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</si>
  <si>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</si>
  <si>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</si>
  <si>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</si>
  <si>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</si>
  <si>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</si>
  <si>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</si>
  <si>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</si>
  <si>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</si>
  <si>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</si>
  <si>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</si>
  <si>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</si>
  <si>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</si>
  <si>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</si>
  <si>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</si>
  <si>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</si>
  <si>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</si>
  <si>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</si>
  <si>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</si>
  <si>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</si>
  <si>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</si>
  <si>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</si>
  <si>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</si>
  <si>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</si>
  <si>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</si>
  <si>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</si>
  <si>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</si>
  <si>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</si>
  <si>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</si>
  <si>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</si>
  <si>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</si>
  <si>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</si>
  <si>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</si>
  <si>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</si>
  <si>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</si>
  <si>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</si>
  <si>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</si>
  <si>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</si>
  <si>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</si>
  <si>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</si>
  <si>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</si>
  <si>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</si>
  <si>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</si>
  <si>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</si>
  <si>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</si>
  <si>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</si>
  <si>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</si>
  <si>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</si>
  <si>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</si>
  <si>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</si>
  <si>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</si>
  <si>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</si>
  <si>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</si>
  <si>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</si>
  <si>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</si>
  <si>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</si>
  <si>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</si>
  <si>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</si>
  <si>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</si>
  <si>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</si>
  <si>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</si>
  <si>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</si>
  <si>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</si>
  <si>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</si>
  <si>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</si>
  <si>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</si>
  <si>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</si>
  <si>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</si>
  <si>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</si>
  <si>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</si>
  <si>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</si>
  <si>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</si>
  <si>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</si>
  <si>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</si>
  <si>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</si>
  <si>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</si>
  <si>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</si>
  <si>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</si>
  <si>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</si>
  <si>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</si>
  <si>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</si>
  <si>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</si>
  <si>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</si>
  <si>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</si>
  <si>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</si>
  <si>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</si>
  <si>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</si>
  <si>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</si>
  <si>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</si>
  <si>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</si>
  <si>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</si>
  <si>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</si>
  <si>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</si>
  <si>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</si>
  <si>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</si>
  <si>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</si>
  <si>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</si>
  <si>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</si>
  <si>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</si>
  <si>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</si>
  <si>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</si>
  <si>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</si>
  <si>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</si>
  <si>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</si>
  <si>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</si>
  <si>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</si>
  <si>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</si>
  <si>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</si>
  <si>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</si>
  <si>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</si>
  <si>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</si>
  <si>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</si>
  <si>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</si>
  <si>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</si>
  <si>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</si>
  <si>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</si>
  <si>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</si>
  <si>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</si>
  <si>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</si>
  <si>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</si>
  <si>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</si>
  <si>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</si>
  <si>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</si>
  <si>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</si>
  <si>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</si>
  <si>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</si>
  <si>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</si>
  <si>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</si>
  <si>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</si>
  <si>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</si>
  <si>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</si>
  <si>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</si>
  <si>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</si>
  <si>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</si>
  <si>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</si>
  <si>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</si>
  <si>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</si>
  <si>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</si>
  <si>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</si>
  <si>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</si>
  <si>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</si>
  <si>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</si>
  <si>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</si>
  <si>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</si>
  <si>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</si>
  <si>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</si>
  <si>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</si>
  <si>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</si>
  <si>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</si>
  <si>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</si>
  <si>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</si>
  <si>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</si>
  <si>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</si>
  <si>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</si>
  <si>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</si>
  <si>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</si>
  <si>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</si>
  <si>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</si>
  <si>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</si>
  <si>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</si>
  <si>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</si>
  <si>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</si>
  <si>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</si>
  <si>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</si>
  <si>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</si>
  <si>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</si>
  <si>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</si>
  <si>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</si>
  <si>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</si>
  <si>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</si>
  <si>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</si>
  <si>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</si>
  <si>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</si>
  <si>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</si>
  <si>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</si>
  <si>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</si>
  <si>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</si>
  <si>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</si>
  <si>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</si>
  <si>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</si>
  <si>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</si>
  <si>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</si>
  <si>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</si>
  <si>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</si>
  <si>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</si>
  <si>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</si>
  <si>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</si>
  <si>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</si>
  <si>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</si>
  <si>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</si>
  <si>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</si>
  <si>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</si>
  <si>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</si>
  <si>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</si>
  <si>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</si>
  <si>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</si>
  <si>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</si>
  <si>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</si>
  <si>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</si>
  <si>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</si>
  <si>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</si>
  <si>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</si>
  <si>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</si>
  <si>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</si>
  <si>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</si>
  <si>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</si>
  <si>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</si>
  <si>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</si>
  <si>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</si>
  <si>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</si>
  <si>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</si>
  <si>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</si>
  <si>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</si>
  <si>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</si>
  <si>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</si>
  <si>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</si>
  <si>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</si>
  <si>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</si>
  <si>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</si>
  <si>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</si>
  <si>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</si>
  <si>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</si>
  <si>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</si>
  <si>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</si>
  <si>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</si>
  <si>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</si>
  <si>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</si>
  <si>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</si>
  <si>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</si>
  <si>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</si>
  <si>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</si>
  <si>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</si>
  <si>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</si>
  <si>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</si>
  <si>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</si>
  <si>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</si>
  <si>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</si>
  <si>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</si>
  <si>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</si>
  <si>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</si>
  <si>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</si>
  <si>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</si>
  <si>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</si>
  <si>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</si>
  <si>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</si>
  <si>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</si>
  <si>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</si>
  <si>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</si>
  <si>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</si>
  <si>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</si>
  <si>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</si>
  <si>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</si>
  <si>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</si>
  <si>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</si>
  <si>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</si>
  <si>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</si>
  <si>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</si>
  <si>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</si>
  <si>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</si>
  <si>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</si>
  <si>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</si>
  <si>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</si>
  <si>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</si>
  <si>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</si>
  <si>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</si>
  <si>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</si>
  <si>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</si>
  <si>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</si>
  <si>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</si>
  <si>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</si>
  <si>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</si>
  <si>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</si>
  <si>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</si>
  <si>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</si>
  <si>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</si>
  <si>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</si>
  <si>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</si>
  <si>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</si>
  <si>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</si>
  <si>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</si>
  <si>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</si>
  <si>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</si>
  <si>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</si>
  <si>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</si>
  <si>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</si>
  <si>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</si>
  <si>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</si>
  <si>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</si>
  <si>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</si>
  <si>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</si>
  <si>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</si>
  <si>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</si>
  <si>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</si>
  <si>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</si>
  <si>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</si>
  <si>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</si>
  <si>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</si>
  <si>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</si>
  <si>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</si>
  <si>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</si>
  <si>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</si>
  <si>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</si>
  <si>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</si>
  <si>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</si>
  <si>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</si>
  <si>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</si>
  <si>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</si>
  <si>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</si>
  <si>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</si>
  <si>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</si>
  <si>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</si>
  <si>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</si>
  <si>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</si>
  <si>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</si>
  <si>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</si>
  <si>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</si>
  <si>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</si>
  <si>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</si>
  <si>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</si>
  <si>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</si>
  <si>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</si>
  <si>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</si>
  <si>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</si>
  <si>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</si>
  <si>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</si>
  <si>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</si>
  <si>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</si>
  <si>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</si>
  <si>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</si>
  <si>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</si>
  <si>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</si>
  <si>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</si>
  <si>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</si>
  <si>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</si>
  <si>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</si>
  <si>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</si>
  <si>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</si>
  <si>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</si>
  <si>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</si>
  <si>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</si>
  <si>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</si>
  <si>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</si>
  <si>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</si>
  <si>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</si>
  <si>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</si>
  <si>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</si>
  <si>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</si>
  <si>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</si>
  <si>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</si>
  <si>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</si>
  <si>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</si>
  <si>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</si>
  <si>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</si>
  <si>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</si>
  <si>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</si>
  <si>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</si>
  <si>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</si>
  <si>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</si>
  <si>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</si>
  <si>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</si>
  <si>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</si>
  <si>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</si>
  <si>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</si>
  <si>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</si>
  <si>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</si>
  <si>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</si>
  <si>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</si>
  <si>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</si>
  <si>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</si>
  <si>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</si>
  <si>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</si>
  <si>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</si>
  <si>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</si>
  <si>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</si>
  <si>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</si>
  <si>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</si>
  <si>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</si>
  <si>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</si>
  <si>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</si>
  <si>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</si>
  <si>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</si>
  <si>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</si>
  <si>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</si>
  <si>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</si>
  <si>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</si>
  <si>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</si>
  <si>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</si>
  <si>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</si>
  <si>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</si>
  <si>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</si>
  <si>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</si>
  <si>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</si>
  <si>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</si>
  <si>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</si>
  <si>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</si>
  <si>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</si>
  <si>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</si>
  <si>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</si>
  <si>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</si>
  <si>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</si>
  <si>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</si>
  <si>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</si>
  <si>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</si>
  <si>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</si>
  <si>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</si>
  <si>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</si>
  <si>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</si>
  <si>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</si>
  <si>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</si>
  <si>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</si>
  <si>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</si>
  <si>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</si>
  <si>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</si>
  <si>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</si>
  <si>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</si>
  <si>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</si>
  <si>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</si>
  <si>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</si>
  <si>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</si>
  <si>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</si>
  <si>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</si>
  <si>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</si>
  <si>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</si>
  <si>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</si>
  <si>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</si>
  <si>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</si>
  <si>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</si>
  <si>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</si>
  <si>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</si>
  <si>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</si>
  <si>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</si>
  <si>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</si>
  <si>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</si>
  <si>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</si>
  <si>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</si>
  <si>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</si>
  <si>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</si>
  <si>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</si>
  <si>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</si>
  <si>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</si>
  <si>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</si>
  <si>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</si>
  <si>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</si>
  <si>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</si>
  <si>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</si>
  <si>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</si>
  <si>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</si>
  <si>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</si>
  <si>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</si>
  <si>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</si>
  <si>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</si>
  <si>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</si>
  <si>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</si>
  <si>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</si>
  <si>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</si>
  <si>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</si>
  <si>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</si>
  <si>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</si>
  <si>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</si>
  <si>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</si>
  <si>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</si>
  <si>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</si>
  <si>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</si>
  <si>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</si>
  <si>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</si>
  <si>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</si>
  <si>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</si>
  <si>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</si>
  <si>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</si>
  <si>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</si>
  <si>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</si>
  <si>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</si>
  <si>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</si>
  <si>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</si>
  <si>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</si>
  <si>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</si>
  <si>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</si>
  <si>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</si>
  <si>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</si>
  <si>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</si>
  <si>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</si>
  <si>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</si>
  <si>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</si>
  <si>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</si>
  <si>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</si>
  <si>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</si>
  <si>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</si>
  <si>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</si>
  <si>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</si>
  <si>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</si>
  <si>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</si>
  <si>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</si>
  <si>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</si>
  <si>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</si>
  <si>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</si>
  <si>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</si>
  <si>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</si>
  <si>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</si>
  <si>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</si>
  <si>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</si>
  <si>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</si>
  <si>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</si>
  <si>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</si>
  <si>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</si>
  <si>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</si>
  <si>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</si>
  <si>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</si>
  <si>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</si>
  <si>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</si>
  <si>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</si>
  <si>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</si>
  <si>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</si>
  <si>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</si>
  <si>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</si>
  <si>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</si>
  <si>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</si>
  <si>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</si>
  <si>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</si>
  <si>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</si>
  <si>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</si>
  <si>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</si>
  <si>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</si>
  <si>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</si>
  <si>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</si>
  <si>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</si>
  <si>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</si>
  <si>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</si>
  <si>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</si>
  <si>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</si>
  <si>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</si>
  <si>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</si>
  <si>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</si>
  <si>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</si>
  <si>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</si>
  <si>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</si>
  <si>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</si>
  <si>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</si>
  <si>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</si>
  <si>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</si>
  <si>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</si>
  <si>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</si>
  <si>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</si>
  <si>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</si>
  <si>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</si>
  <si>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</si>
  <si>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</si>
  <si>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</si>
  <si>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</si>
  <si>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</si>
  <si>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</si>
  <si>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</si>
  <si>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</si>
  <si>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</si>
  <si>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</si>
  <si>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</si>
  <si>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</si>
  <si>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</si>
  <si>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</si>
  <si>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</si>
  <si>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</si>
  <si>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</si>
  <si>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</si>
  <si>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</si>
  <si>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</si>
  <si>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</si>
  <si>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</si>
  <si>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</si>
  <si>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</si>
  <si>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</si>
  <si>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</si>
  <si>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</si>
  <si>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</si>
  <si>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</si>
  <si>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</si>
  <si>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</si>
  <si>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</si>
  <si>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</si>
  <si>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</si>
  <si>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</si>
  <si>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</si>
  <si>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</si>
  <si>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</si>
  <si>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</si>
  <si>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</si>
  <si>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</si>
  <si>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</si>
  <si>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</si>
  <si>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</si>
  <si>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</si>
  <si>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</si>
  <si>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</si>
  <si>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</si>
  <si>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</si>
  <si>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</si>
  <si>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</si>
  <si>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</si>
  <si>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</si>
  <si>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</si>
  <si>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</si>
  <si>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</si>
  <si>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</si>
  <si>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</si>
  <si>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</si>
  <si>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</si>
  <si>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</si>
  <si>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</si>
  <si>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</si>
  <si>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</si>
  <si>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</si>
  <si>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</si>
  <si>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</si>
  <si>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</si>
  <si>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</si>
  <si>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</si>
  <si>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</si>
  <si>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</si>
  <si>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</si>
  <si>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</si>
  <si>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</si>
  <si>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</si>
  <si>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</si>
  <si>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</si>
  <si>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</si>
  <si>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</si>
  <si>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</si>
  <si>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</si>
  <si>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</si>
  <si>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</si>
  <si>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</si>
  <si>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</si>
  <si>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</si>
  <si>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</si>
  <si>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</si>
  <si>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</si>
  <si>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</si>
  <si>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</si>
  <si>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</si>
  <si>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</si>
  <si>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</si>
  <si>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</si>
  <si>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</si>
  <si>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</si>
  <si>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</si>
  <si>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</si>
  <si>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</si>
  <si>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</si>
  <si>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</si>
  <si>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</si>
  <si>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</si>
  <si>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</si>
  <si>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</si>
  <si>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</si>
  <si>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</si>
  <si>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</si>
  <si>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</si>
  <si>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</si>
  <si>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</si>
  <si>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</si>
  <si>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</si>
  <si>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</si>
  <si>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</si>
  <si>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</si>
  <si>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</si>
  <si>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</si>
  <si>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</si>
  <si>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</si>
  <si>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</si>
  <si>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</si>
  <si>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</si>
  <si>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</si>
  <si>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</si>
  <si>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</si>
  <si>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</si>
  <si>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</si>
  <si>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</si>
  <si>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</si>
  <si>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</si>
  <si>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</si>
  <si>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</si>
  <si>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</si>
  <si>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</si>
  <si>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</si>
  <si>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</si>
  <si>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</si>
  <si>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</si>
  <si>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</si>
  <si>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</si>
  <si>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</si>
  <si>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</si>
  <si>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</si>
  <si>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</si>
  <si>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</si>
  <si>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</si>
  <si>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</si>
  <si>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</si>
  <si>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</si>
  <si>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</si>
  <si>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</si>
  <si>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</si>
  <si>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</si>
  <si>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</si>
  <si>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</si>
  <si>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</si>
  <si>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</si>
  <si>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</si>
  <si>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</si>
  <si>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</si>
  <si>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</si>
  <si>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</si>
  <si>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</si>
  <si>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</si>
  <si>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</si>
  <si>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</si>
  <si>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</si>
  <si>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</si>
  <si>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</si>
  <si>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</si>
  <si>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</si>
  <si>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</si>
  <si>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</si>
  <si>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</si>
  <si>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</si>
  <si>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</si>
  <si>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</si>
  <si>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</si>
  <si>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</si>
  <si>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</si>
  <si>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</si>
  <si>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</si>
  <si>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</si>
  <si>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</si>
  <si>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</si>
  <si>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</si>
  <si>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</si>
  <si>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</si>
  <si>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</si>
  <si>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</si>
  <si>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</si>
  <si>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</si>
  <si>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</si>
  <si>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</si>
  <si>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</si>
  <si>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</si>
  <si>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</si>
  <si>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</si>
  <si>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</si>
  <si>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</si>
  <si>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</si>
  <si>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</si>
  <si>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</si>
  <si>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</si>
  <si>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</si>
  <si>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</si>
  <si>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</si>
  <si>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</si>
  <si>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</si>
  <si>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</si>
  <si>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</si>
  <si>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</si>
  <si>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</si>
  <si>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</si>
  <si>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</si>
  <si>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</si>
  <si>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</si>
  <si>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</si>
  <si>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</si>
  <si>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</si>
  <si>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</si>
  <si>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</si>
  <si>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</si>
  <si>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</si>
  <si>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</si>
  <si>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</si>
  <si>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</si>
  <si>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</si>
  <si>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</si>
  <si>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</si>
  <si>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</si>
  <si>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</si>
  <si>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</si>
  <si>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</si>
  <si>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</si>
  <si>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</si>
  <si>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</si>
  <si>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</si>
  <si>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</si>
  <si>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</si>
  <si>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</si>
  <si>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</si>
  <si>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</si>
  <si>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</si>
  <si>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</si>
  <si>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</si>
  <si>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</si>
  <si>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</si>
  <si>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</si>
  <si>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</si>
  <si>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</si>
  <si>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</si>
  <si>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</si>
  <si>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</si>
  <si>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</si>
  <si>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</si>
  <si>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</si>
  <si>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</si>
  <si>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</si>
  <si>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</si>
  <si>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</si>
  <si>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</si>
  <si>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</si>
  <si>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</si>
  <si>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</si>
  <si>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</si>
  <si>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</si>
  <si>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</si>
  <si>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</si>
  <si>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</si>
  <si>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</si>
  <si>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</si>
  <si>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</si>
  <si>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</si>
  <si>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</si>
  <si>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</si>
  <si>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</si>
  <si>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</si>
  <si>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</si>
  <si>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</si>
  <si>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</si>
  <si>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</si>
  <si>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</si>
  <si>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</si>
  <si>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</si>
  <si>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</si>
  <si>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</si>
  <si>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</si>
  <si>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</si>
  <si>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</si>
  <si>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</si>
  <si>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</si>
  <si>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</si>
  <si>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</si>
  <si>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</si>
  <si>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</si>
  <si>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</si>
  <si>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</si>
  <si>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</si>
  <si>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</si>
  <si>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</si>
  <si>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</si>
  <si>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</si>
  <si>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</si>
  <si>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</si>
  <si>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</si>
  <si>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</si>
  <si>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</si>
  <si>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</si>
  <si>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</si>
  <si>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</si>
  <si>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</si>
  <si>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</si>
  <si>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</si>
  <si>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</si>
  <si>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</si>
  <si>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</si>
  <si>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</si>
  <si>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</si>
  <si>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</si>
  <si>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</si>
  <si>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</si>
  <si>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</si>
  <si>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</si>
  <si>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</si>
  <si>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</si>
  <si>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</si>
  <si>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</si>
  <si>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</si>
  <si>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</si>
  <si>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</si>
  <si>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</si>
  <si>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</si>
  <si>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</si>
  <si>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</si>
  <si>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</si>
  <si>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</si>
  <si>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</si>
  <si>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</si>
  <si>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</si>
  <si>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</si>
  <si>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</si>
  <si>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</si>
  <si>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</si>
  <si>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</si>
  <si>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</si>
  <si>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</si>
  <si>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</si>
  <si>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</si>
  <si>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</si>
  <si>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</si>
  <si>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</si>
  <si>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</si>
  <si>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</si>
  <si>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</si>
  <si>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</si>
  <si>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</si>
  <si>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</si>
  <si>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</si>
  <si>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</si>
  <si>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</si>
  <si>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</si>
  <si>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</si>
  <si>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</si>
  <si>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</si>
  <si>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</si>
  <si>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</si>
  <si>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</si>
  <si>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</si>
  <si>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</si>
  <si>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</si>
  <si>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</si>
  <si>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</si>
  <si>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</si>
  <si>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</si>
  <si>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</si>
  <si>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</si>
  <si>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</si>
  <si>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</si>
  <si>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</si>
  <si>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</si>
  <si>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</si>
  <si>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</si>
  <si>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</si>
  <si>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</si>
  <si>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</si>
  <si>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</si>
  <si>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</si>
  <si>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</si>
  <si>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</si>
  <si>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</si>
  <si>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</si>
  <si>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</si>
  <si>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</si>
  <si>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</si>
  <si>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</si>
  <si>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</si>
  <si>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</si>
  <si>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</si>
  <si>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</si>
  <si>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</si>
  <si>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</si>
  <si>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</si>
  <si>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</si>
  <si>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</si>
  <si>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</si>
  <si>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</si>
  <si>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</si>
  <si>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</si>
  <si>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</si>
  <si>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</si>
  <si>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</si>
  <si>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</si>
  <si>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</si>
  <si>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</si>
  <si>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</si>
  <si>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</si>
  <si>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</si>
  <si>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</si>
  <si>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</si>
  <si>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</si>
  <si>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</si>
  <si>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</si>
  <si>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</si>
  <si>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</si>
  <si>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</si>
  <si>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</si>
  <si>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</si>
  <si>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</si>
  <si>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</si>
  <si>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</si>
  <si>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</si>
  <si>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</si>
  <si>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</si>
  <si>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</si>
  <si>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</si>
  <si>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</si>
  <si>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</si>
  <si>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</si>
  <si>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</si>
  <si>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</si>
  <si>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</si>
  <si>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</si>
  <si>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</si>
  <si>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</si>
  <si>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</si>
  <si>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</si>
  <si>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</si>
  <si>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</si>
  <si>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</si>
  <si>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</si>
  <si>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</si>
  <si>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</si>
  <si>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</si>
  <si>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</si>
  <si>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</si>
  <si>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</si>
  <si>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</si>
  <si>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</si>
  <si>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</si>
  <si>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</si>
  <si>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</si>
  <si>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</si>
  <si>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</si>
  <si>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</si>
  <si>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</si>
  <si>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</si>
  <si>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</si>
  <si>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</si>
  <si>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</si>
  <si>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</si>
  <si>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</si>
  <si>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</si>
  <si>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</si>
  <si>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</si>
  <si>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</si>
  <si>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</si>
  <si>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</si>
  <si>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</si>
  <si>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</si>
  <si>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</si>
  <si>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</si>
  <si>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</si>
  <si>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</si>
  <si>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</si>
  <si>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</si>
  <si>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</si>
  <si>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</si>
  <si>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</si>
  <si>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</si>
  <si>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</si>
  <si>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</si>
  <si>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</si>
  <si>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</si>
  <si>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</si>
  <si>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</si>
  <si>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</si>
  <si>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</si>
  <si>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</si>
  <si>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</si>
  <si>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</si>
  <si>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</si>
  <si>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</si>
  <si>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</si>
  <si>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</si>
  <si>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</si>
  <si>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</si>
  <si>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</si>
  <si>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</si>
  <si>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</si>
  <si>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</si>
  <si>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</si>
  <si>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</si>
  <si>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</si>
  <si>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</si>
  <si>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</si>
  <si>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</si>
  <si>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</si>
  <si>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</si>
  <si>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</si>
  <si>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</si>
  <si>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</si>
  <si>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</si>
  <si>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</si>
  <si>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</si>
  <si>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</si>
  <si>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</si>
  <si>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</si>
  <si>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</si>
  <si>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</si>
  <si>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</si>
  <si>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</si>
  <si>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</si>
  <si>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</si>
  <si>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</si>
  <si>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</si>
  <si>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</si>
  <si>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</si>
  <si>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</si>
  <si>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</si>
  <si>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</si>
  <si>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</si>
  <si>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</si>
  <si>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</si>
  <si>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</si>
  <si>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</si>
  <si>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</si>
  <si>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</si>
  <si>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</si>
  <si>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</si>
  <si>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</si>
  <si>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</si>
  <si>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</si>
  <si>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</si>
  <si>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</si>
  <si>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</si>
  <si>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</si>
  <si>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</si>
  <si>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</si>
  <si>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</si>
  <si>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</si>
  <si>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</si>
  <si>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</si>
  <si>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</si>
  <si>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</si>
  <si>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</si>
  <si>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</si>
  <si>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</si>
  <si>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</si>
  <si>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</si>
  <si>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</si>
  <si>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</si>
  <si>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</si>
  <si>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</si>
  <si>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</si>
  <si>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</si>
  <si>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</si>
  <si>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</si>
  <si>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</si>
  <si>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</si>
  <si>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</si>
  <si>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</si>
  <si>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</si>
  <si>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</si>
  <si>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</si>
  <si>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</si>
  <si>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</si>
  <si>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</si>
  <si>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</si>
  <si>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</si>
  <si>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</si>
  <si>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</si>
  <si>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</si>
  <si>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</si>
  <si>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</si>
  <si>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</si>
  <si>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</si>
  <si>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</si>
  <si>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</si>
  <si>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</si>
  <si>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</si>
  <si>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</si>
  <si>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</si>
  <si>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</si>
  <si>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</si>
  <si>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</si>
  <si>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</si>
  <si>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</si>
  <si>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</si>
  <si>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</si>
  <si>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</si>
  <si>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</si>
  <si>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</si>
  <si>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</si>
  <si>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</si>
  <si>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</si>
  <si>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</si>
  <si>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</si>
  <si>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</si>
  <si>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</si>
  <si>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</si>
  <si>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</si>
  <si>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</si>
  <si>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</si>
  <si>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</si>
  <si>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</si>
  <si>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</si>
  <si>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</si>
  <si>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</si>
  <si>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</si>
  <si>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</si>
  <si>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</si>
  <si>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</si>
  <si>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</si>
  <si>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</si>
  <si>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</si>
  <si>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</si>
  <si>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</si>
  <si>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</si>
  <si>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</si>
  <si>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</si>
  <si>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</si>
  <si>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</si>
  <si>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</si>
  <si>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</si>
  <si>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</si>
  <si>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</si>
  <si>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</si>
  <si>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</si>
  <si>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</si>
  <si>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</si>
  <si>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</si>
  <si>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</si>
  <si>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</si>
  <si>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</si>
  <si>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</si>
  <si>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</si>
  <si>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</si>
  <si>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</si>
  <si>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</si>
  <si>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</si>
  <si>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</si>
  <si>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</si>
  <si>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</si>
  <si>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</si>
  <si>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</si>
  <si>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</si>
  <si>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</si>
  <si>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</si>
  <si>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</si>
  <si>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</si>
  <si>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</si>
  <si>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</si>
  <si>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</si>
  <si>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</si>
  <si>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</si>
  <si>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</si>
  <si>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</si>
  <si>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</si>
  <si>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</si>
  <si>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</si>
  <si>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</si>
  <si>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</si>
  <si>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</si>
  <si>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</si>
  <si>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</si>
  <si>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</si>
  <si>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</si>
  <si>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</si>
  <si>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</si>
  <si>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</si>
  <si>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</si>
  <si>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</si>
  <si>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</si>
  <si>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</si>
  <si>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</si>
  <si>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</si>
  <si>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</si>
  <si>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</si>
  <si>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</si>
  <si>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</si>
  <si>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</si>
  <si>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</si>
  <si>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</si>
  <si>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</si>
  <si>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</si>
  <si>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</si>
  <si>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</si>
  <si>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</si>
  <si>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</si>
  <si>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</si>
  <si>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</si>
  <si>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</si>
  <si>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</si>
  <si>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</si>
  <si>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</si>
  <si>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</si>
  <si>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</si>
  <si>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</si>
  <si>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</si>
  <si>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</si>
  <si>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</si>
  <si>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</si>
  <si>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</si>
  <si>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</si>
  <si>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</si>
  <si>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</si>
  <si>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</si>
  <si>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</si>
  <si>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</si>
  <si>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</si>
  <si>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</si>
  <si>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</si>
  <si>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</si>
  <si>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</si>
  <si>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</si>
  <si>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</si>
  <si>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</si>
  <si>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</si>
  <si>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</si>
  <si>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</si>
  <si>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</si>
  <si>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</si>
  <si>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</si>
  <si>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</si>
  <si>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</si>
  <si>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</si>
  <si>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</si>
  <si>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</si>
  <si>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</si>
  <si>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</si>
  <si>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</si>
  <si>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</si>
  <si>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</si>
  <si>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</si>
  <si>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</si>
  <si>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</si>
  <si>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</si>
  <si>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</si>
  <si>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</si>
  <si>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</si>
  <si>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</si>
  <si>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</si>
  <si>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</si>
  <si>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</si>
  <si>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</si>
  <si>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</si>
  <si>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</si>
  <si>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</si>
  <si>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</si>
  <si>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</si>
  <si>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</si>
  <si>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</si>
  <si>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</si>
  <si>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</si>
  <si>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</si>
  <si>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</si>
  <si>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</si>
  <si>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</si>
  <si>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</si>
  <si>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</si>
  <si>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</si>
  <si>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</si>
  <si>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</si>
  <si>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</si>
  <si>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</si>
  <si>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</si>
  <si>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</si>
  <si>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</si>
  <si>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</si>
  <si>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</si>
  <si>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</si>
  <si>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</si>
  <si>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</si>
  <si>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</si>
  <si>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</si>
  <si>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</si>
  <si>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</si>
  <si>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</si>
  <si>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</si>
  <si>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</si>
  <si>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</si>
  <si>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</si>
  <si>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</si>
  <si>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</si>
  <si>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</si>
  <si>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</si>
  <si>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</si>
  <si>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</si>
  <si>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</si>
  <si>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</si>
  <si>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</si>
  <si>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</si>
  <si>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</si>
  <si>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</si>
  <si>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</si>
  <si>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</si>
  <si>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</si>
  <si>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</si>
  <si>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</si>
  <si>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</si>
  <si>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</si>
  <si>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</si>
  <si>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</si>
  <si>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</si>
  <si>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</si>
  <si>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</si>
  <si>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</si>
  <si>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</si>
  <si>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</si>
  <si>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</si>
  <si>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</si>
  <si>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</si>
  <si>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</si>
  <si>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</si>
  <si>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</si>
  <si>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</si>
  <si>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</si>
  <si>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</si>
  <si>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</si>
  <si>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</si>
  <si>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</si>
  <si>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</si>
  <si>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</si>
  <si>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</si>
  <si>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</si>
  <si>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</si>
  <si>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</si>
  <si>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</si>
  <si>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</si>
  <si>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</si>
  <si>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</si>
  <si>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</si>
  <si>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</si>
  <si>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</si>
  <si>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</si>
  <si>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</si>
  <si>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</si>
  <si>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</si>
  <si>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</si>
  <si>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</si>
  <si>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</si>
  <si>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</si>
  <si>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</si>
  <si>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</si>
  <si>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</si>
  <si>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</si>
  <si>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</si>
  <si>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</si>
  <si>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</si>
  <si>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</si>
  <si>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</si>
  <si>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</si>
  <si>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</si>
  <si>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</si>
  <si>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</si>
  <si>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</si>
  <si>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</si>
  <si>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</si>
  <si>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</si>
  <si>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</si>
  <si>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</si>
  <si>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</si>
  <si>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</si>
  <si>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</si>
  <si>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</si>
  <si>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</si>
  <si>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</si>
  <si>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</si>
  <si>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</si>
  <si>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</si>
  <si>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</si>
  <si>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</si>
  <si>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</si>
  <si>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</si>
  <si>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</si>
  <si>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</si>
  <si>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</si>
  <si>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</si>
  <si>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</si>
  <si>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</si>
  <si>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</si>
  <si>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</si>
  <si>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</si>
  <si>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</si>
  <si>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</si>
  <si>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</si>
  <si>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</si>
  <si>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</si>
  <si>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</si>
  <si>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</si>
  <si>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</si>
  <si>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</si>
  <si>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</si>
  <si>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</si>
  <si>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</si>
  <si>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</si>
  <si>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</si>
  <si>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</si>
  <si>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</si>
  <si>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</si>
  <si>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</si>
  <si>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</si>
  <si>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</si>
  <si>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</si>
  <si>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</si>
  <si>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</si>
  <si>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</si>
  <si>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</si>
  <si>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</si>
  <si>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</si>
  <si>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</si>
  <si>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</si>
  <si>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</si>
  <si>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</si>
  <si>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</si>
  <si>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</si>
  <si>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</si>
  <si>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</si>
  <si>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</si>
  <si>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</si>
  <si>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</si>
  <si>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</si>
  <si>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</si>
  <si>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</si>
  <si>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</si>
  <si>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</si>
  <si>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</si>
  <si>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</si>
  <si>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</si>
  <si>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</si>
  <si>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</si>
  <si>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</si>
  <si>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</si>
  <si>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</si>
  <si>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</si>
  <si>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</si>
  <si>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</si>
  <si>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</si>
  <si>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</si>
  <si>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</si>
  <si>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</si>
  <si>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</si>
  <si>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</si>
  <si>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</si>
  <si>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</si>
  <si>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</si>
  <si>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</si>
  <si>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</si>
  <si>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</si>
  <si>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</si>
  <si>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</si>
  <si>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</si>
  <si>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</si>
  <si>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</si>
  <si>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</si>
  <si>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</si>
  <si>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</si>
  <si>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</si>
  <si>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</si>
  <si>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</si>
  <si>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</si>
  <si>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</si>
  <si>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</si>
  <si>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</si>
  <si>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</si>
  <si>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</si>
  <si>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</si>
  <si>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</si>
  <si>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</si>
  <si>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</si>
  <si>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</si>
  <si>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</si>
  <si>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</si>
  <si>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</si>
  <si>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</si>
  <si>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</si>
  <si>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</si>
  <si>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</si>
  <si>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</si>
  <si>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</si>
  <si>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</si>
  <si>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</si>
  <si>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</si>
  <si>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</si>
  <si>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</si>
  <si>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</si>
  <si>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</si>
  <si>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</si>
  <si>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</si>
  <si>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</si>
  <si>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</si>
  <si>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</si>
  <si>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</si>
  <si>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</si>
  <si>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</si>
  <si>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</si>
  <si>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</si>
  <si>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</si>
  <si>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</si>
  <si>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</si>
  <si>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</si>
  <si>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</si>
  <si>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</si>
  <si>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</si>
  <si>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</si>
  <si>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</si>
  <si>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</si>
  <si>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</si>
  <si>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</si>
  <si>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</si>
  <si>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</si>
  <si>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</si>
  <si>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</si>
  <si>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</si>
  <si>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</si>
  <si>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</si>
  <si>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</si>
  <si>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</si>
  <si>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</si>
  <si>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</si>
  <si>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</si>
  <si>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</si>
  <si>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</si>
  <si>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</si>
  <si>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</si>
  <si>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</si>
  <si>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</si>
  <si>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</si>
  <si>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</si>
  <si>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</si>
  <si>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</si>
  <si>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</si>
  <si>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</si>
  <si>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</si>
  <si>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</si>
  <si>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</si>
  <si>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</si>
  <si>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</si>
  <si>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</si>
  <si>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</si>
  <si>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</si>
  <si>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</si>
  <si>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</si>
  <si>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</si>
  <si>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</si>
  <si>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</si>
  <si>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</si>
  <si>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</si>
  <si>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</si>
  <si>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</si>
  <si>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</si>
  <si>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</si>
  <si>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</si>
  <si>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</si>
  <si>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</si>
  <si>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</si>
  <si>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</si>
  <si>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</si>
  <si>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</si>
  <si>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</si>
  <si>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</si>
  <si>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</si>
  <si>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</si>
  <si>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</si>
  <si>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</si>
  <si>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</si>
  <si>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</si>
  <si>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</si>
  <si>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</si>
  <si>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</si>
  <si>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</si>
  <si>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</si>
  <si>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</si>
  <si>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</si>
  <si>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</si>
  <si>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</si>
  <si>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</si>
  <si>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</si>
  <si>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</si>
  <si>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</si>
  <si>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</si>
  <si>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</si>
  <si>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</si>
  <si>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</si>
  <si>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</si>
  <si>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</si>
  <si>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</si>
  <si>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</si>
  <si>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</si>
  <si>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</si>
  <si>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</si>
  <si>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</si>
  <si>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</si>
  <si>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</si>
  <si>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</si>
  <si>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</si>
  <si>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</si>
  <si>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</si>
  <si>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</si>
  <si>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</si>
  <si>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</si>
  <si>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</si>
  <si>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</si>
  <si>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</si>
  <si>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</si>
  <si>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</si>
  <si>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</si>
  <si>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</si>
  <si>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</si>
  <si>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</si>
  <si>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</si>
  <si>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</si>
  <si>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</si>
  <si>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</si>
  <si>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</si>
  <si>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</si>
  <si>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</si>
  <si>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</si>
  <si>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</si>
  <si>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</si>
  <si>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</si>
  <si>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</si>
  <si>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</si>
  <si>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</si>
  <si>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</si>
  <si>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</si>
  <si>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</si>
  <si>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</si>
  <si>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</si>
  <si>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</si>
  <si>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</si>
  <si>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</si>
  <si>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</si>
  <si>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</si>
  <si>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</si>
  <si>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</si>
  <si>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</si>
  <si>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</si>
  <si>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</si>
  <si>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</si>
  <si>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</si>
  <si>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</si>
  <si>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</si>
  <si>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</si>
  <si>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</si>
  <si>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</si>
  <si>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</si>
  <si>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</si>
  <si>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</si>
  <si>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</si>
  <si>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</si>
  <si>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</si>
  <si>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</si>
  <si>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</si>
  <si>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</si>
  <si>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</si>
  <si>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</si>
  <si>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</si>
  <si>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</si>
  <si>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</si>
  <si>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</si>
  <si>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</si>
  <si>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</si>
  <si>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</si>
  <si>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</si>
  <si>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</si>
  <si>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</si>
  <si>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</si>
  <si>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</si>
  <si>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</si>
  <si>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</si>
  <si>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</si>
  <si>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</si>
  <si>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</si>
  <si>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</si>
  <si>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</si>
  <si>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</si>
  <si>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</si>
  <si>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</si>
  <si>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</si>
  <si>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</si>
  <si>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</si>
  <si>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</si>
  <si>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</si>
  <si>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</si>
  <si>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</si>
  <si>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</si>
  <si>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</si>
  <si>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</si>
  <si>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</si>
  <si>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</si>
  <si>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</si>
  <si>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</si>
  <si>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</si>
  <si>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</si>
  <si>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</si>
  <si>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</si>
  <si>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</si>
  <si>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</si>
  <si>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</si>
  <si>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</si>
  <si>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</si>
  <si>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</si>
  <si>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</si>
  <si>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</si>
  <si>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</si>
  <si>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</si>
  <si>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</si>
  <si>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</si>
  <si>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</si>
  <si>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</si>
  <si>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</si>
  <si>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</si>
  <si>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</si>
  <si>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</si>
  <si>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</si>
  <si>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</si>
  <si>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</si>
  <si>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</si>
  <si>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</si>
  <si>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</si>
  <si>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</si>
  <si>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</si>
  <si>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</si>
  <si>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</si>
  <si>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</si>
  <si>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</si>
  <si>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</si>
  <si>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</si>
  <si>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</si>
  <si>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</si>
  <si>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</si>
  <si>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</si>
  <si>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</si>
  <si>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</si>
  <si>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</si>
  <si>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</si>
  <si>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</si>
  <si>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</si>
  <si>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</si>
  <si>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</si>
  <si>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</si>
  <si>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</si>
  <si>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</si>
  <si>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</si>
  <si>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</si>
  <si>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</si>
  <si>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</si>
  <si>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</si>
  <si>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</si>
  <si>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</si>
  <si>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</si>
  <si>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</si>
  <si>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</si>
  <si>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</si>
  <si>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</si>
  <si>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</si>
  <si>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</si>
  <si>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</si>
  <si>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</si>
  <si>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</si>
  <si>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</si>
  <si>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</si>
  <si>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</si>
  <si>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</si>
  <si>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</si>
  <si>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</si>
  <si>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</si>
  <si>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</si>
  <si>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</si>
  <si>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</si>
  <si>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</si>
  <si>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</si>
  <si>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</si>
  <si>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</si>
  <si>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</si>
  <si>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</si>
  <si>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</si>
  <si>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</si>
  <si>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</si>
  <si>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</si>
  <si>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</si>
  <si>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</si>
  <si>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</si>
  <si>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</si>
  <si>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</si>
  <si>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</si>
  <si>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</si>
  <si>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</si>
  <si>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</si>
  <si>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</si>
  <si>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</si>
  <si>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</si>
  <si>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</si>
  <si>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</si>
  <si>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</si>
  <si>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</si>
  <si>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</si>
  <si>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</si>
  <si>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</si>
  <si>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</si>
  <si>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</si>
  <si>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</si>
  <si>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</si>
  <si>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</si>
  <si>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</si>
  <si>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</si>
  <si>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</si>
  <si>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</si>
  <si>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</si>
  <si>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</si>
  <si>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</si>
  <si>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</si>
  <si>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</si>
  <si>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</si>
  <si>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</si>
  <si>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</si>
  <si>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</si>
  <si>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</si>
  <si>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</si>
  <si>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</si>
  <si>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</si>
  <si>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</si>
  <si>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</si>
  <si>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</si>
  <si>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</si>
  <si>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</si>
  <si>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</si>
  <si>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</si>
  <si>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</si>
  <si>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</si>
  <si>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</si>
  <si>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</si>
  <si>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</si>
  <si>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</si>
  <si>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</si>
  <si>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</si>
  <si>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</si>
  <si>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</si>
  <si>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</si>
  <si>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</si>
  <si>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</si>
  <si>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</si>
  <si>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</si>
  <si>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</si>
  <si>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</si>
  <si>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</si>
  <si>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</si>
  <si>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</si>
  <si>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</si>
  <si>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</si>
  <si>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</si>
  <si>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</si>
  <si>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</si>
  <si>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</si>
  <si>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</si>
  <si>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</si>
  <si>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</si>
  <si>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</si>
  <si>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</si>
  <si>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</si>
  <si>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</si>
  <si>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</si>
  <si>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</si>
  <si>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</si>
  <si>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</si>
  <si>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</si>
  <si>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</si>
  <si>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</si>
  <si>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</si>
  <si>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</si>
  <si>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</si>
  <si>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</si>
  <si>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</si>
  <si>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</si>
  <si>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</si>
  <si>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</si>
  <si>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</si>
  <si>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</si>
  <si>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</si>
  <si>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</si>
  <si>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</si>
  <si>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</si>
  <si>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</si>
  <si>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</si>
  <si>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</si>
  <si>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</si>
  <si>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</si>
  <si>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</si>
  <si>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</si>
  <si>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</si>
  <si>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</si>
  <si>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</si>
  <si>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</si>
  <si>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</si>
  <si>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</si>
  <si>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</si>
  <si>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</si>
  <si>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</si>
  <si>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</si>
  <si>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</si>
  <si>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</si>
  <si>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</si>
  <si>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</si>
  <si>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</si>
  <si>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</si>
  <si>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</si>
  <si>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</si>
  <si>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</si>
  <si>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</si>
  <si>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</si>
  <si>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</si>
  <si>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</si>
  <si>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</si>
  <si>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</si>
  <si>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</si>
  <si>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</si>
  <si>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</si>
  <si>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</si>
  <si>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</si>
  <si>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</si>
  <si>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</si>
  <si>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</si>
  <si>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</si>
  <si>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</si>
  <si>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</si>
  <si>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</si>
  <si>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</si>
  <si>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</si>
  <si>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</si>
  <si>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</si>
  <si>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</si>
  <si>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</si>
  <si>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</si>
  <si>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</si>
  <si>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</si>
  <si>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</si>
  <si>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</si>
  <si>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</si>
  <si>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</si>
  <si>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</si>
  <si>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</si>
  <si>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</si>
  <si>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</si>
  <si>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</si>
  <si>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</si>
  <si>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</si>
  <si>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</si>
  <si>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</si>
  <si>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</si>
  <si>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</si>
  <si>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</si>
  <si>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</si>
  <si>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</si>
  <si>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</si>
  <si>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</si>
  <si>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</si>
  <si>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</si>
  <si>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</si>
  <si>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</si>
  <si>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</si>
  <si>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</si>
  <si>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</si>
  <si>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</si>
  <si>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</si>
  <si>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</si>
  <si>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</si>
  <si>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</si>
  <si>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</si>
  <si>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</si>
  <si>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</si>
  <si>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</si>
  <si>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</si>
  <si>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</si>
  <si>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</si>
  <si>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</si>
  <si>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</si>
  <si>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</si>
  <si>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</si>
  <si>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</si>
  <si>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</si>
  <si>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</si>
  <si>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</si>
  <si>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</si>
  <si>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</si>
  <si>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</si>
  <si>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</si>
  <si>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</si>
  <si>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</si>
  <si>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</si>
  <si>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</si>
  <si>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</si>
  <si>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</si>
  <si>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</si>
  <si>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</si>
  <si>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</si>
  <si>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</si>
  <si>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</si>
  <si>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</si>
  <si>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</si>
  <si>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</si>
  <si>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</si>
  <si>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</si>
  <si>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</si>
  <si>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</si>
  <si>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</si>
  <si>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</si>
  <si>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</si>
  <si>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</si>
  <si>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</si>
  <si>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</si>
  <si>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</si>
  <si>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</si>
  <si>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</si>
  <si>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</si>
  <si>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</si>
  <si>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</si>
  <si>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</si>
  <si>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</si>
  <si>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</si>
  <si>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</si>
  <si>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</si>
  <si>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</si>
  <si>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</si>
  <si>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</si>
  <si>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</si>
  <si>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</si>
  <si>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</si>
  <si>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</si>
  <si>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</si>
  <si>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</si>
  <si>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</si>
  <si>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</si>
  <si>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</si>
  <si>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</si>
  <si>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</si>
  <si>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</si>
  <si>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</si>
  <si>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</si>
  <si>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</si>
  <si>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</si>
  <si>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</si>
  <si>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</si>
  <si>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</si>
  <si>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</si>
  <si>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</si>
  <si>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</si>
  <si>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</si>
  <si>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</si>
  <si>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</si>
  <si>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</si>
  <si>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</si>
  <si>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</si>
  <si>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</si>
  <si>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</si>
  <si>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</si>
  <si>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</si>
  <si>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</si>
  <si>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</si>
  <si>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</si>
  <si>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</si>
  <si>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</si>
  <si>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</si>
  <si>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</si>
  <si>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</si>
  <si>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</si>
  <si>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</si>
  <si>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</si>
  <si>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</si>
  <si>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</si>
  <si>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</si>
  <si>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</si>
  <si>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</si>
  <si>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</si>
  <si>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</si>
  <si>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</si>
  <si>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</si>
  <si>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</si>
  <si>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</si>
  <si>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</si>
  <si>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</si>
  <si>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</si>
  <si>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</si>
  <si>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</si>
  <si>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</si>
  <si>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</si>
  <si>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</si>
  <si>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</si>
  <si>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</si>
  <si>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</si>
  <si>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</si>
  <si>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</si>
  <si>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</si>
  <si>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</si>
  <si>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</si>
  <si>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</si>
  <si>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</si>
  <si>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</si>
  <si>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</si>
  <si>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</si>
  <si>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</si>
  <si>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</si>
  <si>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</si>
  <si>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</si>
  <si>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</si>
  <si>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</si>
  <si>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</si>
  <si>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</si>
  <si>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</si>
  <si>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</si>
  <si>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</si>
  <si>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</si>
  <si>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</si>
  <si>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</si>
  <si>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</si>
  <si>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</si>
  <si>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</si>
  <si>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</si>
  <si>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</si>
  <si>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</si>
  <si>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</si>
  <si>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</si>
  <si>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</si>
  <si>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</si>
  <si>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</si>
  <si>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</si>
  <si>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</si>
  <si>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</si>
  <si>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</si>
  <si>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</si>
  <si>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</si>
  <si>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</si>
  <si>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</si>
  <si>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</si>
  <si>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</si>
  <si>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</si>
  <si>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</si>
  <si>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</si>
  <si>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</si>
  <si>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</si>
  <si>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</si>
  <si>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</si>
  <si>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</si>
  <si>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</si>
  <si>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</si>
  <si>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</si>
  <si>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</si>
  <si>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</si>
  <si>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</si>
  <si>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</si>
  <si>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</si>
  <si>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</si>
  <si>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</si>
  <si>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</si>
  <si>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</si>
  <si>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</si>
  <si>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</si>
  <si>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</si>
  <si>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</si>
  <si>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</si>
  <si>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</si>
  <si>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</si>
  <si>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</si>
  <si>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</si>
  <si>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</si>
  <si>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</si>
  <si>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</si>
  <si>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</si>
  <si>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</si>
  <si>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</si>
  <si>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</si>
  <si>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</si>
  <si>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</si>
  <si>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</si>
  <si>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</si>
  <si>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</si>
  <si>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</si>
  <si>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</si>
  <si>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</si>
  <si>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</si>
  <si>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</si>
  <si>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</si>
  <si>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</si>
  <si>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</si>
  <si>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</si>
  <si>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</si>
  <si>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</si>
  <si>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</si>
  <si>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</si>
  <si>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</si>
  <si>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</si>
  <si>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</si>
  <si>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</si>
  <si>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</si>
  <si>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</si>
  <si>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</si>
  <si>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</si>
  <si>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</si>
  <si>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</si>
  <si>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</si>
  <si>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</si>
  <si>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</si>
  <si>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</si>
  <si>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</si>
  <si>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</si>
  <si>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</si>
  <si>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</si>
  <si>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</si>
  <si>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</si>
  <si>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</si>
  <si>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</si>
  <si>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</si>
  <si>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</si>
  <si>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</si>
  <si>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</si>
  <si>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</si>
  <si>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</si>
  <si>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</si>
  <si>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</si>
  <si>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</si>
  <si>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</si>
  <si>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</si>
  <si>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</si>
  <si>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</si>
  <si>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</si>
  <si>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</si>
  <si>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</si>
  <si>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</si>
  <si>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</si>
  <si>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</si>
  <si>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</si>
  <si>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</si>
  <si>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</si>
  <si>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</si>
  <si>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</si>
  <si>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</si>
  <si>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</si>
  <si>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</si>
  <si>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</si>
  <si>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</si>
  <si>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</si>
  <si>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</si>
  <si>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</si>
  <si>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</si>
  <si>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</si>
  <si>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</si>
  <si>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</si>
  <si>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</si>
  <si>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</si>
  <si>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</si>
  <si>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</si>
  <si>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</si>
  <si>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</si>
  <si>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</si>
  <si>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</si>
  <si>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</si>
  <si>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</si>
  <si>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</si>
  <si>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</si>
  <si>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</si>
  <si>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</si>
  <si>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</si>
  <si>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</si>
  <si>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</si>
  <si>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</si>
  <si>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</si>
  <si>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</si>
  <si>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</si>
  <si>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</si>
  <si>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</si>
  <si>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</si>
  <si>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</si>
  <si>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</si>
  <si>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</si>
  <si>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</si>
  <si>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</si>
  <si>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</si>
  <si>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</si>
  <si>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</si>
  <si>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</si>
  <si>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</si>
  <si>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</si>
  <si>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</si>
  <si>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</si>
  <si>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</si>
  <si>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</si>
  <si>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</si>
  <si>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</si>
  <si>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</si>
  <si>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</si>
  <si>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</si>
  <si>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</si>
  <si>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</si>
  <si>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</si>
  <si>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</si>
  <si>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</si>
  <si>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</si>
  <si>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</si>
  <si>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</si>
  <si>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</si>
  <si>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</si>
  <si>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</si>
  <si>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</si>
  <si>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</si>
  <si>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</si>
  <si>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</si>
  <si>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</si>
  <si>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</si>
  <si>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</si>
  <si>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</si>
  <si>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</si>
  <si>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</si>
  <si>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</si>
  <si>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</si>
  <si>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</si>
  <si>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</si>
  <si>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</si>
  <si>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</si>
  <si>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</si>
  <si>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</si>
  <si>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</si>
  <si>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</si>
  <si>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</si>
  <si>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</si>
  <si>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</si>
  <si>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</si>
  <si>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</si>
  <si>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</si>
  <si>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</si>
  <si>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</si>
  <si>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</si>
  <si>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</si>
  <si>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</si>
  <si>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</si>
  <si>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</si>
  <si>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</si>
  <si>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</si>
  <si>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</si>
  <si>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</si>
  <si>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</si>
  <si>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</si>
  <si>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</si>
  <si>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</si>
  <si>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</si>
  <si>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</si>
  <si>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</si>
  <si>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</si>
  <si>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</si>
  <si>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</si>
  <si>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</si>
  <si>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</si>
  <si>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</si>
  <si>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</si>
  <si>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</si>
  <si>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</si>
  <si>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</si>
  <si>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</si>
  <si>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</si>
  <si>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</si>
  <si>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</si>
  <si>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</si>
  <si>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</si>
  <si>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</si>
  <si>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</si>
  <si>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</si>
  <si>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</si>
  <si>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</si>
  <si>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</si>
  <si>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</si>
  <si>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</si>
  <si>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</si>
  <si>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</si>
  <si>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</si>
  <si>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</si>
  <si>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</si>
  <si>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</si>
  <si>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</si>
  <si>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</si>
  <si>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</si>
  <si>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</si>
  <si>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</si>
  <si>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</si>
  <si>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</si>
  <si>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</si>
  <si>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</si>
  <si>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</si>
  <si>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</si>
  <si>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</si>
  <si>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</si>
  <si>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</si>
  <si>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</si>
  <si>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</si>
  <si>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</si>
  <si>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</si>
  <si>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</si>
  <si>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</si>
  <si>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</si>
  <si>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</si>
  <si>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</si>
  <si>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</si>
  <si>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</si>
  <si>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</si>
  <si>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</si>
  <si>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</si>
  <si>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</si>
  <si>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</si>
  <si>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</si>
  <si>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</si>
  <si>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</si>
  <si>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</si>
  <si>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</si>
  <si>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</si>
  <si>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</si>
  <si>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</si>
  <si>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</si>
  <si>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</si>
  <si>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</si>
  <si>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</si>
  <si>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</si>
  <si>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</si>
  <si>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</si>
  <si>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</si>
  <si>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</si>
  <si>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</si>
  <si>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</si>
  <si>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</si>
  <si>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</si>
  <si>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</si>
  <si>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</si>
  <si>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</si>
  <si>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</si>
  <si>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</si>
  <si>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</si>
  <si>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</si>
  <si>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</si>
  <si>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</si>
  <si>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</si>
  <si>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</si>
  <si>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</si>
  <si>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</si>
  <si>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</si>
  <si>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</si>
  <si>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</si>
  <si>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</si>
  <si>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</si>
  <si>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</si>
  <si>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</si>
  <si>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</si>
  <si>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</si>
  <si>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</si>
  <si>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</si>
  <si>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</si>
  <si>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</si>
  <si>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</si>
  <si>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</si>
  <si>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</si>
  <si>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</si>
  <si>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</si>
  <si>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</si>
  <si>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</si>
  <si>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</si>
  <si>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</si>
  <si>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</si>
  <si>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</si>
  <si>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</si>
  <si>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</si>
  <si>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</si>
  <si>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</si>
  <si>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</si>
  <si>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</si>
  <si>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</si>
  <si>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</si>
  <si>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</si>
  <si>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</si>
  <si>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</si>
  <si>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</si>
  <si>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</si>
  <si>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</si>
  <si>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</si>
  <si>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</si>
  <si>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</si>
  <si>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</si>
  <si>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</si>
  <si>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</si>
  <si>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</si>
  <si>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</si>
  <si>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</si>
  <si>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</si>
  <si>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</si>
  <si>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</si>
  <si>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</si>
  <si>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</si>
  <si>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</si>
  <si>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</si>
  <si>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</si>
  <si>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</si>
  <si>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</si>
  <si>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</si>
  <si>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</si>
  <si>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</si>
  <si>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</si>
  <si>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</si>
  <si>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</si>
  <si>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</si>
  <si>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</si>
  <si>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</si>
  <si>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</si>
  <si>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</si>
  <si>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</si>
  <si>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</si>
  <si>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</si>
  <si>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</si>
  <si>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</si>
  <si>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</si>
  <si>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</si>
  <si>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</si>
  <si>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</si>
  <si>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</si>
  <si>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</si>
  <si>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</si>
  <si>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</si>
  <si>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</si>
  <si>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</si>
  <si>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</si>
  <si>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</si>
  <si>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</si>
  <si>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</si>
  <si>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</si>
  <si>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</si>
  <si>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</si>
  <si>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</si>
  <si>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</si>
  <si>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</si>
  <si>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</si>
  <si>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</si>
  <si>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</si>
  <si>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</si>
  <si>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</si>
  <si>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</si>
  <si>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</si>
  <si>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</si>
  <si>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</si>
  <si>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</si>
  <si>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</si>
  <si>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</si>
  <si>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</si>
  <si>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</si>
  <si>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</si>
  <si>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</si>
  <si>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</si>
  <si>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</si>
  <si>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</si>
  <si>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</si>
  <si>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</si>
  <si>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</si>
  <si>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</si>
  <si>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</si>
  <si>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</si>
  <si>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</si>
  <si>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</si>
  <si>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</si>
  <si>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</si>
  <si>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</si>
  <si>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</si>
  <si>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</si>
  <si>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</si>
  <si>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</si>
  <si>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</si>
  <si>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</si>
  <si>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</si>
  <si>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</si>
  <si>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</si>
  <si>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</si>
  <si>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</si>
  <si>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</si>
  <si>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</si>
  <si>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</si>
  <si>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</si>
  <si>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</si>
  <si>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</si>
  <si>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</si>
  <si>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</si>
  <si>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</si>
  <si>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</si>
  <si>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</si>
  <si>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</si>
  <si>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</si>
  <si>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</si>
  <si>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</si>
  <si>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</si>
  <si>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</si>
  <si>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</si>
  <si>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</si>
  <si>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</si>
  <si>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</si>
  <si>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</si>
  <si>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</si>
  <si>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</si>
  <si>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</si>
  <si>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</si>
  <si>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</si>
  <si>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</si>
  <si>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</si>
  <si>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</si>
  <si>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</si>
  <si>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</si>
  <si>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</si>
  <si>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</si>
  <si>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</si>
  <si>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</si>
  <si>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</si>
  <si>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</si>
  <si>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</si>
  <si>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</si>
  <si>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</si>
  <si>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</si>
  <si>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</si>
  <si>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</si>
  <si>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</si>
  <si>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</si>
  <si>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</si>
  <si>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</si>
  <si>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</si>
  <si>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</si>
  <si>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</si>
  <si>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</si>
  <si>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</si>
  <si>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</si>
  <si>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</si>
  <si>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</si>
  <si>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</si>
  <si>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</si>
  <si>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</si>
  <si>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</si>
  <si>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</si>
  <si>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</si>
  <si>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</si>
  <si>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</si>
  <si>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</si>
  <si>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</si>
  <si>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</si>
  <si>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</si>
  <si>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</si>
  <si>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</si>
  <si>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</si>
  <si>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</si>
  <si>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</si>
  <si>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</si>
  <si>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</si>
  <si>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</si>
  <si>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</si>
  <si>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</si>
  <si>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</si>
  <si>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</si>
  <si>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</si>
  <si>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</si>
  <si>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</si>
  <si>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</si>
  <si>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</si>
  <si>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</si>
  <si>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</si>
  <si>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</si>
  <si>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</si>
  <si>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</si>
  <si>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</si>
  <si>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</si>
  <si>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</si>
  <si>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</si>
  <si>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</si>
  <si>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</si>
  <si>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</si>
  <si>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</si>
  <si>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</si>
  <si>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</si>
  <si>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</si>
  <si>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</si>
  <si>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</si>
  <si>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</si>
  <si>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</si>
  <si>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</si>
  <si>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</si>
  <si>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</si>
  <si>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</si>
  <si>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</si>
  <si>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</si>
  <si>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</si>
  <si>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</si>
  <si>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</si>
  <si>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</si>
  <si>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</si>
  <si>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</si>
  <si>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</si>
  <si>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</si>
  <si>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</si>
  <si>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</si>
  <si>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</si>
  <si>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</si>
  <si>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</si>
  <si>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</si>
  <si>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</si>
  <si>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</si>
  <si>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</si>
  <si>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</si>
  <si>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</si>
  <si>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</si>
  <si>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</si>
  <si>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</si>
  <si>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</si>
  <si>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</si>
  <si>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</si>
  <si>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</si>
  <si>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</si>
  <si>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</si>
  <si>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</si>
  <si>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</si>
  <si>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</si>
  <si>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</si>
  <si>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</si>
  <si>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</si>
  <si>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</si>
  <si>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</si>
  <si>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</si>
  <si>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</si>
  <si>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</si>
  <si>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</si>
  <si>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</si>
  <si>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</si>
  <si>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</si>
  <si>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</si>
  <si>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</si>
  <si>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</si>
  <si>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</si>
  <si>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</si>
  <si>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</si>
  <si>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</si>
  <si>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</si>
  <si>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</si>
  <si>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</si>
  <si>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</si>
  <si>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</si>
  <si>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</si>
  <si>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</si>
  <si>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</si>
  <si>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</si>
  <si>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</si>
  <si>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</si>
  <si>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</si>
  <si>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</si>
  <si>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</si>
  <si>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</si>
  <si>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</si>
  <si>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</si>
  <si>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</si>
  <si>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</si>
  <si>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</si>
  <si>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</si>
  <si>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</si>
  <si>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</si>
  <si>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</si>
  <si>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</si>
  <si>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</si>
  <si>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</si>
  <si>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</si>
  <si>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</si>
  <si>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</si>
  <si>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</si>
  <si>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</si>
  <si>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</si>
  <si>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</si>
  <si>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</si>
  <si>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</si>
  <si>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</si>
  <si>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</si>
  <si>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</si>
  <si>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</si>
  <si>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</si>
  <si>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</si>
  <si>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</si>
  <si>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</si>
  <si>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</si>
  <si>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</si>
  <si>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</si>
  <si>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</si>
  <si>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</si>
  <si>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</si>
  <si>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</si>
  <si>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</si>
  <si>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</si>
  <si>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</si>
  <si>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</si>
  <si>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</si>
  <si>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</si>
  <si>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</si>
  <si>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</si>
  <si>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</si>
  <si>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</si>
  <si>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</si>
  <si>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</si>
  <si>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</si>
  <si>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</si>
  <si>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</si>
  <si>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</si>
  <si>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</si>
  <si>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</si>
  <si>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</si>
  <si>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</si>
  <si>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</si>
  <si>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</si>
  <si>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</si>
  <si>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</si>
  <si>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</si>
  <si>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</si>
  <si>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</si>
  <si>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</si>
  <si>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</si>
  <si>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</si>
  <si>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</si>
  <si>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</si>
  <si>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</si>
  <si>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</si>
  <si>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</si>
  <si>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</si>
  <si>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</si>
  <si>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</si>
  <si>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</si>
  <si>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</si>
  <si>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</si>
  <si>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</si>
  <si>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</si>
  <si>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</si>
  <si>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</si>
  <si>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</si>
  <si>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</si>
  <si>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</si>
  <si>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</si>
  <si>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</si>
  <si>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</si>
  <si>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</si>
  <si>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</si>
  <si>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</si>
  <si>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</si>
  <si>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</si>
  <si>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</si>
  <si>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</si>
  <si>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</si>
  <si>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</si>
  <si>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</si>
  <si>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</si>
  <si>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</si>
  <si>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</si>
  <si>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</si>
  <si>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</si>
  <si>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</si>
  <si>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</si>
  <si>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</si>
  <si>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</si>
  <si>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</si>
  <si>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</si>
  <si>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</si>
  <si>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</si>
  <si>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</si>
  <si>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</si>
  <si>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</si>
  <si>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</si>
  <si>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</si>
  <si>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</si>
  <si>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</si>
  <si>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</si>
  <si>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</si>
  <si>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</si>
  <si>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</si>
  <si>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</si>
  <si>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</si>
  <si>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</si>
  <si>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</si>
  <si>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</si>
  <si>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</si>
  <si>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</si>
  <si>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</si>
  <si>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</si>
  <si>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</si>
  <si>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</si>
  <si>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</si>
  <si>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</si>
  <si>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</si>
  <si>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</si>
  <si>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</si>
  <si>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</si>
  <si>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</si>
  <si>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</si>
  <si>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</si>
  <si>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</si>
  <si>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</si>
  <si>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</si>
  <si>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</si>
  <si>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</si>
  <si>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</si>
  <si>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</si>
  <si>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</si>
  <si>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</si>
  <si>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</si>
  <si>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</si>
  <si>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</si>
  <si>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</si>
  <si>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</si>
  <si>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</si>
  <si>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</si>
  <si>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</si>
  <si>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</si>
  <si>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</si>
  <si>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</si>
  <si>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</si>
  <si>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</si>
  <si>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</si>
  <si>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</si>
  <si>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</si>
  <si>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</si>
  <si>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</si>
  <si>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</si>
  <si>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</si>
  <si>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</si>
  <si>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</si>
  <si>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</si>
  <si>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</si>
  <si>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</si>
  <si>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</si>
  <si>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</si>
  <si>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</si>
  <si>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</si>
  <si>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</si>
  <si>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</si>
  <si>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</si>
  <si>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</si>
  <si>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</si>
  <si>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</si>
  <si>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</si>
  <si>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</si>
  <si>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</si>
  <si>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</si>
  <si>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</si>
  <si>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</si>
  <si>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</si>
  <si>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</si>
  <si>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</si>
  <si>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</si>
  <si>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</si>
  <si>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</si>
  <si>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</si>
  <si>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</si>
  <si>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</si>
  <si>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</si>
  <si>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</si>
  <si>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</si>
  <si>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</si>
  <si>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</si>
  <si>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</si>
  <si>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</si>
  <si>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</si>
  <si>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</si>
  <si>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</si>
  <si>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</si>
  <si>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</si>
  <si>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</si>
  <si>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</si>
  <si>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</si>
  <si>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</si>
  <si>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</si>
  <si>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</si>
  <si>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</si>
  <si>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</si>
  <si>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</si>
  <si>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</si>
  <si>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</si>
  <si>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</si>
  <si>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</si>
  <si>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</si>
  <si>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</si>
  <si>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</si>
  <si>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</si>
  <si>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</si>
  <si>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</si>
  <si>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</si>
  <si>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</si>
  <si>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</si>
  <si>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</si>
  <si>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</si>
  <si>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</si>
  <si>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</si>
  <si>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</si>
  <si>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</si>
  <si>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</si>
  <si>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</si>
  <si>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</si>
  <si>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</si>
  <si>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</si>
  <si>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</si>
  <si>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</si>
  <si>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</si>
  <si>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</si>
  <si>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</si>
  <si>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</si>
  <si>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</si>
  <si>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</si>
  <si>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</si>
  <si>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</si>
  <si>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</si>
  <si>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</si>
  <si>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</si>
  <si>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</si>
  <si>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</si>
  <si>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</si>
  <si>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</si>
  <si>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</si>
  <si>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</si>
  <si>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</si>
  <si>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</si>
  <si>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</si>
  <si>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</si>
  <si>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</si>
  <si>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</si>
  <si>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</si>
  <si>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</si>
  <si>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</si>
  <si>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</si>
  <si>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</si>
  <si>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</si>
  <si>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</si>
  <si>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</si>
  <si>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</si>
  <si>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</si>
  <si>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</si>
  <si>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</si>
  <si>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</si>
  <si>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</si>
  <si>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</si>
  <si>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</si>
  <si>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</si>
  <si>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</si>
  <si>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</si>
  <si>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</si>
  <si>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</si>
  <si>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</si>
  <si>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</si>
  <si>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</si>
  <si>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</si>
  <si>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</si>
  <si>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</si>
  <si>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</si>
  <si>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</si>
  <si>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</si>
  <si>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</si>
  <si>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</si>
  <si>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</si>
  <si>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</si>
  <si>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</si>
  <si>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</si>
  <si>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</si>
  <si>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</si>
  <si>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</si>
  <si>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</si>
  <si>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</si>
  <si>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</si>
  <si>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</si>
  <si>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</si>
  <si>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</si>
  <si>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</si>
  <si>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</si>
  <si>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</si>
  <si>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</si>
  <si>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</si>
  <si>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</si>
  <si>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</si>
  <si>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</si>
  <si>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</si>
  <si>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</si>
  <si>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</si>
  <si>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</si>
  <si>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</si>
  <si>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</si>
  <si>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</si>
  <si>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</si>
  <si>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</si>
  <si>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</si>
  <si>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</si>
  <si>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</si>
  <si>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</si>
  <si>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</si>
  <si>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</si>
  <si>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</si>
  <si>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</si>
  <si>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</si>
  <si>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</si>
  <si>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</si>
  <si>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</si>
  <si>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</si>
  <si>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</si>
  <si>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</si>
  <si>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</si>
  <si>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</si>
  <si>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</si>
  <si>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</si>
  <si>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</si>
  <si>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</si>
  <si>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</si>
  <si>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</si>
  <si>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</si>
  <si>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</si>
  <si>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</si>
  <si>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</si>
  <si>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</si>
  <si>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</si>
  <si>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</si>
  <si>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</si>
  <si>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</si>
  <si>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</si>
  <si>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</si>
  <si>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</si>
  <si>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</si>
  <si>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</si>
  <si>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</si>
  <si>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</si>
  <si>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</si>
  <si>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</si>
  <si>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</si>
  <si>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</si>
  <si>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</si>
  <si>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</si>
  <si>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</si>
  <si>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</si>
  <si>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</si>
  <si>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</si>
  <si>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</si>
  <si>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</si>
  <si>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</si>
  <si>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</si>
  <si>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</si>
  <si>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</si>
  <si>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</si>
  <si>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</si>
  <si>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</si>
  <si>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</si>
  <si>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</si>
  <si>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</si>
  <si>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</si>
  <si>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</si>
  <si>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</si>
  <si>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</si>
  <si>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</si>
  <si>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</si>
  <si>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</si>
  <si>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</si>
  <si>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</si>
  <si>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</si>
  <si>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</si>
  <si>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</si>
  <si>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</si>
  <si>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</si>
  <si>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</si>
  <si>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</si>
  <si>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</si>
  <si>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</si>
  <si>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</si>
  <si>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</si>
  <si>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</si>
  <si>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</si>
  <si>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</si>
  <si>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</si>
  <si>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</si>
  <si>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</si>
  <si>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</si>
  <si>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</si>
  <si>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</si>
  <si>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</si>
  <si>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</si>
  <si>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</si>
  <si>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</si>
  <si>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</si>
  <si>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</si>
  <si>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</si>
  <si>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</si>
  <si>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</si>
  <si>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</si>
  <si>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</si>
  <si>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</si>
  <si>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</si>
  <si>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</si>
  <si>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</si>
  <si>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</si>
  <si>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</si>
  <si>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</si>
  <si>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</si>
  <si>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</si>
  <si>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</si>
  <si>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</si>
  <si>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</si>
  <si>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</si>
  <si>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</si>
  <si>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</si>
  <si>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</si>
  <si>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</si>
  <si>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</si>
  <si>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</si>
  <si>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</si>
  <si>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</si>
  <si>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</si>
  <si>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</si>
  <si>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</si>
  <si>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</si>
  <si>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</si>
  <si>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</si>
  <si>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</si>
  <si>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</si>
  <si>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</si>
  <si>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</si>
  <si>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</si>
  <si>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</si>
  <si>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</si>
  <si>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</si>
  <si>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</si>
  <si>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</si>
  <si>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</si>
  <si>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</si>
  <si>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</si>
  <si>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</si>
  <si>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</si>
  <si>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</si>
  <si>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</si>
  <si>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</si>
  <si>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</si>
  <si>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</si>
  <si>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</si>
  <si>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</si>
  <si>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</si>
  <si>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</si>
  <si>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</si>
  <si>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</si>
  <si>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</si>
  <si>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</si>
  <si>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</si>
  <si>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</si>
  <si>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</si>
  <si>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</si>
  <si>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</si>
  <si>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</si>
  <si>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</si>
  <si>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</si>
  <si>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</si>
  <si>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</si>
  <si>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</si>
  <si>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</si>
  <si>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</si>
  <si>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</si>
  <si>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</si>
  <si>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</si>
  <si>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</si>
  <si>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</si>
  <si>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</si>
  <si>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</si>
  <si>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</si>
  <si>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</si>
  <si>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</si>
  <si>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</si>
  <si>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</si>
  <si>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</si>
  <si>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</si>
  <si>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</si>
  <si>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</si>
  <si>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</si>
  <si>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</si>
  <si>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</si>
  <si>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</si>
  <si>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</si>
  <si>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</si>
  <si>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</si>
  <si>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</si>
  <si>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</si>
  <si>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</si>
  <si>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</si>
  <si>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</si>
  <si>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</si>
  <si>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</si>
  <si>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</si>
  <si>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</si>
  <si>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</si>
  <si>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</si>
  <si>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</si>
  <si>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</si>
  <si>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</si>
  <si>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</si>
  <si>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</si>
  <si>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</si>
  <si>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</si>
  <si>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</si>
  <si>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</si>
  <si>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</si>
  <si>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</si>
  <si>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</si>
  <si>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</si>
  <si>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</si>
  <si>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</si>
  <si>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</si>
  <si>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</si>
  <si>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</si>
  <si>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</si>
  <si>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</si>
  <si>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</si>
  <si>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</si>
  <si>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</si>
  <si>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</si>
  <si>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</si>
  <si>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</si>
  <si>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</si>
  <si>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</si>
  <si>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</si>
  <si>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</si>
  <si>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</si>
  <si>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</si>
  <si>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</si>
  <si>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</si>
  <si>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</si>
  <si>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</si>
  <si>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</si>
  <si>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</si>
  <si>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</si>
  <si>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</si>
  <si>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</si>
  <si>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</si>
  <si>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</si>
  <si>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</si>
  <si>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</si>
  <si>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</si>
  <si>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</si>
  <si>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</si>
  <si>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</si>
  <si>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</si>
  <si>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</si>
  <si>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</si>
  <si>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</si>
  <si>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</si>
  <si>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</si>
  <si>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</si>
  <si>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</si>
  <si>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</si>
  <si>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</si>
  <si>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</si>
  <si>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</si>
  <si>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</si>
  <si>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</si>
  <si>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</si>
  <si>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</si>
  <si>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</si>
  <si>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</si>
  <si>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</si>
  <si>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</si>
  <si>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</si>
  <si>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</si>
  <si>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</si>
  <si>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</si>
  <si>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</si>
  <si>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</si>
  <si>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</si>
  <si>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</si>
  <si>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</si>
  <si>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</si>
  <si>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</si>
  <si>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</si>
  <si>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</si>
  <si>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</si>
  <si>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</si>
  <si>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</si>
  <si>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</si>
  <si>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</si>
  <si>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</si>
  <si>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</si>
  <si>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</si>
  <si>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</si>
  <si>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</si>
  <si>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</si>
  <si>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</si>
  <si>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</si>
  <si>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</si>
  <si>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</si>
  <si>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</si>
  <si>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</si>
  <si>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</si>
  <si>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</si>
  <si>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</si>
  <si>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</si>
  <si>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</si>
  <si>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</si>
  <si>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</si>
  <si>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</si>
  <si>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</si>
  <si>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</si>
  <si>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</si>
  <si>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</si>
  <si>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</si>
  <si>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</si>
  <si>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</si>
  <si>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</si>
  <si>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</si>
  <si>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</si>
  <si>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</si>
  <si>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</si>
  <si>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</si>
  <si>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</si>
  <si>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</si>
  <si>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</si>
  <si>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</si>
  <si>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</si>
  <si>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</si>
  <si>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</si>
  <si>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</si>
  <si>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</si>
  <si>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</si>
  <si>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</si>
  <si>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</si>
  <si>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</si>
  <si>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</si>
  <si>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</si>
  <si>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</si>
  <si>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</si>
  <si>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</si>
  <si>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</si>
  <si>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</si>
  <si>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</si>
  <si>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</si>
  <si>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</si>
  <si>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</si>
  <si>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</si>
  <si>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</si>
  <si>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</si>
  <si>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</si>
  <si>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</si>
  <si>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</si>
  <si>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</si>
  <si>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</si>
  <si>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</si>
  <si>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</si>
  <si>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</si>
  <si>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</si>
  <si>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</si>
  <si>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</si>
  <si>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</si>
  <si>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</si>
  <si>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</si>
  <si>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</si>
  <si>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</si>
  <si>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</si>
  <si>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</si>
  <si>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</si>
  <si>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</si>
  <si>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</si>
  <si>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</si>
  <si>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</si>
  <si>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</si>
  <si>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</si>
  <si>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</si>
  <si>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</si>
  <si>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</si>
  <si>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</si>
  <si>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</si>
  <si>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</si>
  <si>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</si>
  <si>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</si>
  <si>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</si>
  <si>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</si>
  <si>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</si>
  <si>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</si>
  <si>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</si>
  <si>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</si>
  <si>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</si>
  <si>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</si>
  <si>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</si>
  <si>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</si>
  <si>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</si>
  <si>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</si>
  <si>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</si>
  <si>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</si>
  <si>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</si>
  <si>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</si>
  <si>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</si>
  <si>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</si>
  <si>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</si>
  <si>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</si>
  <si>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</si>
  <si>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</si>
  <si>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</si>
  <si>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</si>
  <si>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</si>
  <si>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</si>
  <si>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</si>
  <si>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</si>
  <si>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</si>
  <si>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</si>
  <si>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</si>
  <si>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</si>
  <si>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</si>
  <si>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</si>
  <si>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</si>
  <si>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</si>
  <si>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</si>
  <si>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</si>
  <si>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</si>
  <si>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</si>
  <si>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</si>
  <si>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</si>
  <si>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</si>
  <si>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</si>
  <si>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</si>
  <si>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</si>
  <si>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</si>
  <si>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</si>
  <si>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</si>
  <si>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</si>
  <si>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</si>
  <si>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</si>
  <si>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</si>
  <si>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</si>
  <si>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</si>
  <si>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</si>
  <si>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</si>
  <si>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</si>
  <si>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</si>
  <si>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</si>
  <si>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</si>
  <si>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</si>
  <si>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</si>
  <si>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</si>
  <si>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</si>
  <si>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</si>
  <si>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</si>
  <si>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</si>
  <si>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</si>
  <si>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</si>
  <si>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</si>
  <si>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</si>
  <si>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</si>
  <si>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</si>
  <si>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</si>
  <si>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</si>
  <si>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</si>
  <si>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</si>
  <si>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</si>
  <si>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</si>
  <si>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</si>
  <si>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</si>
  <si>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</si>
  <si>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</si>
  <si>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</si>
  <si>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</si>
  <si>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</si>
  <si>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</si>
  <si>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</si>
  <si>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</si>
  <si>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</si>
  <si>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</si>
  <si>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</si>
  <si>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</si>
  <si>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</si>
  <si>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</si>
  <si>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</si>
  <si>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</si>
  <si>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</si>
  <si>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</si>
  <si>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</si>
  <si>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</si>
  <si>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</si>
  <si>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</si>
  <si>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</si>
  <si>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</si>
  <si>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</si>
  <si>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</si>
  <si>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</si>
  <si>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</si>
  <si>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</si>
  <si>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</si>
  <si>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</si>
  <si>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</si>
  <si>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</si>
  <si>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</si>
  <si>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</si>
  <si>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</si>
  <si>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</si>
  <si>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</si>
  <si>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</si>
  <si>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</si>
  <si>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</si>
  <si>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</si>
  <si>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</si>
  <si>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</si>
  <si>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</si>
  <si>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</si>
  <si>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</si>
  <si>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</si>
  <si>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</si>
  <si>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</si>
  <si>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</si>
  <si>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</si>
  <si>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</si>
  <si>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</si>
  <si>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</si>
  <si>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</si>
  <si>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</si>
  <si>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</si>
  <si>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</si>
  <si>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</si>
  <si>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</si>
  <si>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</si>
  <si>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</si>
  <si>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</si>
  <si>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</si>
  <si>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</si>
  <si>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</si>
  <si>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</si>
  <si>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</si>
  <si>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</si>
  <si>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</si>
  <si>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</si>
  <si>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</si>
  <si>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</si>
  <si>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</si>
  <si>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</si>
  <si>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</si>
  <si>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</si>
  <si>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</si>
  <si>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</si>
  <si>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</si>
  <si>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</si>
  <si>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</si>
  <si>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</si>
  <si>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</si>
  <si>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</si>
  <si>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</si>
  <si>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</si>
  <si>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</si>
  <si>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</si>
  <si>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</si>
  <si>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</si>
  <si>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</si>
  <si>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</si>
  <si>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</si>
  <si>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</si>
  <si>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</si>
  <si>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</si>
  <si>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</si>
  <si>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</si>
  <si>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</si>
  <si>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</si>
  <si>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</si>
  <si>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</si>
  <si>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</si>
  <si>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</si>
  <si>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</si>
  <si>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</si>
  <si>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</si>
  <si>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</si>
  <si>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</si>
  <si>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</si>
  <si>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</si>
  <si>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</si>
  <si>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</si>
  <si>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</si>
  <si>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</si>
  <si>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</si>
  <si>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</si>
  <si>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</si>
  <si>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</si>
  <si>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</si>
  <si>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</si>
  <si>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</si>
  <si>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</si>
  <si>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</si>
  <si>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</si>
  <si>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</si>
  <si>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</si>
  <si>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</si>
  <si>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</si>
  <si>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</si>
  <si>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</si>
  <si>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</si>
  <si>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</si>
  <si>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</si>
  <si>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</si>
  <si>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</si>
  <si>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</si>
  <si>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</si>
  <si>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</si>
  <si>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</si>
  <si>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</si>
  <si>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</si>
  <si>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</si>
  <si>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</si>
  <si>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</si>
  <si>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</si>
  <si>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</si>
  <si>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</si>
  <si>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</si>
  <si>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</si>
  <si>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</si>
  <si>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</si>
  <si>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</si>
  <si>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</si>
  <si>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</si>
  <si>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</si>
  <si>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</si>
  <si>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</si>
  <si>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</si>
  <si>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</si>
  <si>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</si>
  <si>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</si>
  <si>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</si>
  <si>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</si>
  <si>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</si>
  <si>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</si>
  <si>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</si>
  <si>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</si>
  <si>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</si>
  <si>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</si>
  <si>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</si>
  <si>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</si>
  <si>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</si>
  <si>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</si>
  <si>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</si>
  <si>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</si>
  <si>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</si>
  <si>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</si>
  <si>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</si>
  <si>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</si>
  <si>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</si>
  <si>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</si>
  <si>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</si>
  <si>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</si>
  <si>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</si>
  <si>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</si>
  <si>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</si>
  <si>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</si>
  <si>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</si>
  <si>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</si>
  <si>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</si>
  <si>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</si>
  <si>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</si>
  <si>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</si>
  <si>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</si>
  <si>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</si>
  <si>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</si>
  <si>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</si>
  <si>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</si>
  <si>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</si>
  <si>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</si>
  <si>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</si>
  <si>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</si>
  <si>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</si>
  <si>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</si>
  <si>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</si>
  <si>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</si>
  <si>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</si>
  <si>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</si>
  <si>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</si>
  <si>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</si>
  <si>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</si>
  <si>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</si>
  <si>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</si>
  <si>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</si>
  <si>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</si>
  <si>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</si>
  <si>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</si>
  <si>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</si>
  <si>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</si>
  <si>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</si>
  <si>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</si>
  <si>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</si>
  <si>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</si>
  <si>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</si>
  <si>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</si>
  <si>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</si>
  <si>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</si>
  <si>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</si>
  <si>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</si>
  <si>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</si>
  <si>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</si>
  <si>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</si>
  <si>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</si>
  <si>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</si>
  <si>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</si>
  <si>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</si>
  <si>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</si>
  <si>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</si>
  <si>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</si>
  <si>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</si>
  <si>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</si>
  <si>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</si>
  <si>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</si>
  <si>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</si>
  <si>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</si>
  <si>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</si>
  <si>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</si>
  <si>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</si>
  <si>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</si>
  <si>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</si>
  <si>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</si>
  <si>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</si>
  <si>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</si>
  <si>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</si>
  <si>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</si>
  <si>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</si>
  <si>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</si>
  <si>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</si>
  <si>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</si>
  <si>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</si>
  <si>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</si>
  <si>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</si>
  <si>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</si>
  <si>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</si>
  <si>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</si>
  <si>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</si>
  <si>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</si>
  <si>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</si>
  <si>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</si>
  <si>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</si>
  <si>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</si>
  <si>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</si>
  <si>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</si>
  <si>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</si>
  <si>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</si>
  <si>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</si>
  <si>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</si>
  <si>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</si>
  <si>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</si>
  <si>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</si>
  <si>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</si>
  <si>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</si>
  <si>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</si>
  <si>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</si>
  <si>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</si>
  <si>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</si>
  <si>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</si>
  <si>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</si>
  <si>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</si>
  <si>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</si>
  <si>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</si>
  <si>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</si>
  <si>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</si>
  <si>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</si>
  <si>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</si>
  <si>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</si>
  <si>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</si>
  <si>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</si>
  <si>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</si>
  <si>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</si>
  <si>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</si>
  <si>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</si>
  <si>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</si>
  <si>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</si>
  <si>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</si>
  <si>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</si>
  <si>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</si>
  <si>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</si>
  <si>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</si>
  <si>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</si>
  <si>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</si>
  <si>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</si>
  <si>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</si>
  <si>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</si>
  <si>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</si>
  <si>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</si>
  <si>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</si>
  <si>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</si>
  <si>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</si>
  <si>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</si>
  <si>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</si>
  <si>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</si>
  <si>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</si>
  <si>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</si>
  <si>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</si>
  <si>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</si>
  <si>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</si>
  <si>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</si>
  <si>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</si>
  <si>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</si>
  <si>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</si>
  <si>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</si>
  <si>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</si>
  <si>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</si>
  <si>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</si>
  <si>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</si>
  <si>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</si>
  <si>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</si>
  <si>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</si>
  <si>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</si>
  <si>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</si>
  <si>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</si>
  <si>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</si>
  <si>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</si>
  <si>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</si>
  <si>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</si>
  <si>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</si>
  <si>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</si>
  <si>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</si>
  <si>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</si>
  <si>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</si>
  <si>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</si>
  <si>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</si>
  <si>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</si>
  <si>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</si>
  <si>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</si>
  <si>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</si>
  <si>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</si>
  <si>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</si>
  <si>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</si>
  <si>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</si>
  <si>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</si>
  <si>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</si>
  <si>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</si>
  <si>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</si>
  <si>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</si>
  <si>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</si>
  <si>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</si>
  <si>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</si>
  <si>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</si>
  <si>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</si>
  <si>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</si>
  <si>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</si>
  <si>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</si>
  <si>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</si>
  <si>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</si>
  <si>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</si>
  <si>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</si>
  <si>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</si>
  <si>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</si>
  <si>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</si>
  <si>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</si>
  <si>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</si>
  <si>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</si>
  <si>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</si>
  <si>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</si>
  <si>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</si>
  <si>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</si>
  <si>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</si>
  <si>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</si>
  <si>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</si>
  <si>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</si>
  <si>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</si>
  <si>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</si>
  <si>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</si>
  <si>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</si>
  <si>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</si>
  <si>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</si>
  <si>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</si>
  <si>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</si>
  <si>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</si>
  <si>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</si>
  <si>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</si>
  <si>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</si>
  <si>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</si>
  <si>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</si>
  <si>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</si>
  <si>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</si>
  <si>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</si>
  <si>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</si>
  <si>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</si>
  <si>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</si>
  <si>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</si>
  <si>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</si>
  <si>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</si>
  <si>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</si>
  <si>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</si>
  <si>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</si>
  <si>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</si>
  <si>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</si>
  <si>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</si>
  <si>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</si>
  <si>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</si>
  <si>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</si>
  <si>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</si>
  <si>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</si>
  <si>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</si>
  <si>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</si>
  <si>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</si>
  <si>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</si>
  <si>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</si>
  <si>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</si>
  <si>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</si>
  <si>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</si>
  <si>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</si>
  <si>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</si>
  <si>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</si>
  <si>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</si>
  <si>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</si>
  <si>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</si>
  <si>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</si>
  <si>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</si>
  <si>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</si>
  <si>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</si>
  <si>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</si>
  <si>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</si>
  <si>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</si>
  <si>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</si>
  <si>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</si>
  <si>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</si>
  <si>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</si>
  <si>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</si>
  <si>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</si>
  <si>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</si>
  <si>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</si>
  <si>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</si>
  <si>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</si>
  <si>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</si>
  <si>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</si>
  <si>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</si>
  <si>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</si>
  <si>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</si>
  <si>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</si>
  <si>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</si>
  <si>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</si>
  <si>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</si>
  <si>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</si>
  <si>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</si>
  <si>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</si>
  <si>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</si>
  <si>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</si>
  <si>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</si>
  <si>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</si>
  <si>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</si>
  <si>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</si>
  <si>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</si>
  <si>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</si>
  <si>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</si>
  <si>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</si>
  <si>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</si>
  <si>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</si>
  <si>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</si>
  <si>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</si>
  <si>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</si>
  <si>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</si>
  <si>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</si>
  <si>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</si>
  <si>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</si>
  <si>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</si>
  <si>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</si>
  <si>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</si>
  <si>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</si>
  <si>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</si>
  <si>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</si>
  <si>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</si>
  <si>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</si>
  <si>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</si>
  <si>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</si>
  <si>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</si>
  <si>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</si>
  <si>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</si>
  <si>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</si>
  <si>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</si>
  <si>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</si>
  <si>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</si>
  <si>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</si>
  <si>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</si>
  <si>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</si>
  <si>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</si>
  <si>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</si>
  <si>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</si>
  <si>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</si>
  <si>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</si>
  <si>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</si>
  <si>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</si>
  <si>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</si>
  <si>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</si>
  <si>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</si>
  <si>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</si>
  <si>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</si>
  <si>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</si>
  <si>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</si>
  <si>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</si>
  <si>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</si>
  <si>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</si>
  <si>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</si>
  <si>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</si>
  <si>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</si>
  <si>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</si>
  <si>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</si>
  <si>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</si>
  <si>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</si>
  <si>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</si>
  <si>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</si>
  <si>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</si>
  <si>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</si>
  <si>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</si>
  <si>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</si>
  <si>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</si>
  <si>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</si>
  <si>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</si>
  <si>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</si>
  <si>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</si>
  <si>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</si>
  <si>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</si>
  <si>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</si>
  <si>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</si>
  <si>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</si>
  <si>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</si>
  <si>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</si>
  <si>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</si>
  <si>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</si>
  <si>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</si>
  <si>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</si>
  <si>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</si>
  <si>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</si>
  <si>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</si>
  <si>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</si>
  <si>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</si>
  <si>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</si>
  <si>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</si>
  <si>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</si>
  <si>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</si>
  <si>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</si>
  <si>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</si>
  <si>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</si>
  <si>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</si>
  <si>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</si>
  <si>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</si>
  <si>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</si>
  <si>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</si>
  <si>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</si>
  <si>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</si>
  <si>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</si>
  <si>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</si>
  <si>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</si>
  <si>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</si>
  <si>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</si>
  <si>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</si>
  <si>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</si>
  <si>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</si>
  <si>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</si>
  <si>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</si>
  <si>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</si>
  <si>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</si>
  <si>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</si>
  <si>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</si>
  <si>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</si>
  <si>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</si>
  <si>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</si>
  <si>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</si>
  <si>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</si>
  <si>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</si>
  <si>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</si>
  <si>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</si>
  <si>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</si>
  <si>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</si>
  <si>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</si>
  <si>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</si>
  <si>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</si>
  <si>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</si>
  <si>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</si>
  <si>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</si>
  <si>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</si>
  <si>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</si>
  <si>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</si>
  <si>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</si>
  <si>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</si>
  <si>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</si>
  <si>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</si>
  <si>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</si>
  <si>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</si>
  <si>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</si>
  <si>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</si>
  <si>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</si>
  <si>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</si>
  <si>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</si>
  <si>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</si>
  <si>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</si>
  <si>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</si>
  <si>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</si>
  <si>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</si>
  <si>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</si>
  <si>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</si>
  <si>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</si>
  <si>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</si>
  <si>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</si>
  <si>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</si>
  <si>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</si>
  <si>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</si>
  <si>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</si>
  <si>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</si>
  <si>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</si>
  <si>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</si>
  <si>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</si>
  <si>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</si>
  <si>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</si>
  <si>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</si>
  <si>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</si>
  <si>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</si>
  <si>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</si>
  <si>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</si>
  <si>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</si>
  <si>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</si>
  <si>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</si>
  <si>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</si>
  <si>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</si>
  <si>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</si>
  <si>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</si>
  <si>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</si>
  <si>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</si>
  <si>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</si>
  <si>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</si>
  <si>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</si>
  <si>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</si>
  <si>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</si>
  <si>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</si>
  <si>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</si>
  <si>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</si>
  <si>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</si>
  <si>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</si>
  <si>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</si>
  <si>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</si>
  <si>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</si>
  <si>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</si>
  <si>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</si>
  <si>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</si>
  <si>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</si>
  <si>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</si>
  <si>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</si>
  <si>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</si>
  <si>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</si>
  <si>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</si>
  <si>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</si>
  <si>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</si>
  <si>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</si>
  <si>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</si>
  <si>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</si>
  <si>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</si>
  <si>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</si>
  <si>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</si>
  <si>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</si>
  <si>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</si>
  <si>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</si>
  <si>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</si>
  <si>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</si>
  <si>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</si>
  <si>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</si>
  <si>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</si>
  <si>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</si>
  <si>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</si>
  <si>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</si>
  <si>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</si>
  <si>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</si>
  <si>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</si>
  <si>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</si>
  <si>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</si>
  <si>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</si>
  <si>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</si>
  <si>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</si>
  <si>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</si>
  <si>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</si>
  <si>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</si>
  <si>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</si>
  <si>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</si>
  <si>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</si>
  <si>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</si>
  <si>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</si>
  <si>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</si>
  <si>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</si>
  <si>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</si>
  <si>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</si>
  <si>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</si>
  <si>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</si>
  <si>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</si>
  <si>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</si>
  <si>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</si>
  <si>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</si>
  <si>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</si>
  <si>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</si>
  <si>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</si>
  <si>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</si>
  <si>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</si>
  <si>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</si>
  <si>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</si>
  <si>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</si>
  <si>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</si>
  <si>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</si>
  <si>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</si>
  <si>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</si>
  <si>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</si>
  <si>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</si>
  <si>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</si>
  <si>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</si>
  <si>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</si>
  <si>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</si>
  <si>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</si>
  <si>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</si>
  <si>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</si>
  <si>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</si>
  <si>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</si>
  <si>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</si>
  <si>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</si>
  <si>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</si>
  <si>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</si>
  <si>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</si>
  <si>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</si>
  <si>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</si>
  <si>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</si>
  <si>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</si>
  <si>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</si>
  <si>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</si>
  <si>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</si>
  <si>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</si>
  <si>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</si>
  <si>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</si>
  <si>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</si>
  <si>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</si>
  <si>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</si>
  <si>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</si>
  <si>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</si>
  <si>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</si>
  <si>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</si>
  <si>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</si>
  <si>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</si>
  <si>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</si>
  <si>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</si>
  <si>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</si>
  <si>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</si>
  <si>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</si>
  <si>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</si>
  <si>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</si>
  <si>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</si>
  <si>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</si>
  <si>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</si>
  <si>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</si>
  <si>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</si>
  <si>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</si>
  <si>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</si>
  <si>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</si>
  <si>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</si>
  <si>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</si>
  <si>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</si>
  <si>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</si>
  <si>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</si>
  <si>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</si>
  <si>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</si>
  <si>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</si>
  <si>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</si>
  <si>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</si>
  <si>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</si>
  <si>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</si>
  <si>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</si>
  <si>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</si>
  <si>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</si>
  <si>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</si>
  <si>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</si>
  <si>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</si>
  <si>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</si>
  <si>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</si>
  <si>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</si>
  <si>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</si>
  <si>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</si>
  <si>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</si>
  <si>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</si>
  <si>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</si>
  <si>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</si>
  <si>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</si>
  <si>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</si>
  <si>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</si>
  <si>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</si>
  <si>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</si>
  <si>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</si>
  <si>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</si>
  <si>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</si>
  <si>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</si>
  <si>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</si>
  <si>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</si>
  <si>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</si>
  <si>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</si>
  <si>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</si>
  <si>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</si>
  <si>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</si>
  <si>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</si>
  <si>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</si>
  <si>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</si>
  <si>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</si>
  <si>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</si>
  <si>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</si>
  <si>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</si>
  <si>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</si>
  <si>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</si>
  <si>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</si>
  <si>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</si>
  <si>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</si>
  <si>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</si>
  <si>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</si>
  <si>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</si>
  <si>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</si>
  <si>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</si>
  <si>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</si>
  <si>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</si>
  <si>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</si>
  <si>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</si>
  <si>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</si>
  <si>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</si>
  <si>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</si>
  <si>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</si>
  <si>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</si>
  <si>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</si>
  <si>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</si>
  <si>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</si>
  <si>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</si>
  <si>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</si>
  <si>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</si>
  <si>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</si>
  <si>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</si>
  <si>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</si>
  <si>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</si>
  <si>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</si>
  <si>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</si>
  <si>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</si>
  <si>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</si>
  <si>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</si>
  <si>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</si>
  <si>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</si>
  <si>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</si>
  <si>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</si>
  <si>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</si>
  <si>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</si>
  <si>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</si>
  <si>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</si>
  <si>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</si>
  <si>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</si>
  <si>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</si>
  <si>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</si>
  <si>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</si>
  <si>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</si>
  <si>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</si>
  <si>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</si>
  <si>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</si>
  <si>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</si>
  <si>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</si>
  <si>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</si>
  <si>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</si>
  <si>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</si>
  <si>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</si>
  <si>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</si>
  <si>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</si>
  <si>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</si>
  <si>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</si>
  <si>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</si>
  <si>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</si>
  <si>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</si>
  <si>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</si>
  <si>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</si>
  <si>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</si>
  <si>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</si>
  <si>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</si>
  <si>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</si>
  <si>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</si>
  <si>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</si>
  <si>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</si>
  <si>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</si>
  <si>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</si>
  <si>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</si>
  <si>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</si>
  <si>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</si>
  <si>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</si>
  <si>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</si>
  <si>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</si>
  <si>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</si>
  <si>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</si>
  <si>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</si>
  <si>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</si>
  <si>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</si>
  <si>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</si>
  <si>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</si>
  <si>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</si>
  <si>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</si>
  <si>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</si>
  <si>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</si>
  <si>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</si>
  <si>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</si>
  <si>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</si>
  <si>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</si>
  <si>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</si>
  <si>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</si>
  <si>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</si>
  <si>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</si>
  <si>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</si>
  <si>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</si>
  <si>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</si>
  <si>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</si>
  <si>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</si>
  <si>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</si>
  <si>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</si>
  <si>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</si>
  <si>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</si>
  <si>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</si>
  <si>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</si>
  <si>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</si>
  <si>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</si>
  <si>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</si>
  <si>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</si>
  <si>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</si>
  <si>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</si>
  <si>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</si>
  <si>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</si>
  <si>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</si>
  <si>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</si>
  <si>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</si>
  <si>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</si>
  <si>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</si>
  <si>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</si>
  <si>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</si>
  <si>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</si>
  <si>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</si>
  <si>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</si>
  <si>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</si>
  <si>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</si>
  <si>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</si>
  <si>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</si>
  <si>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</si>
  <si>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</si>
  <si>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</si>
  <si>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</si>
  <si>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</si>
  <si>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</si>
  <si>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</si>
  <si>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</si>
  <si>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</si>
  <si>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</si>
  <si>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</si>
  <si>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</si>
  <si>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</si>
  <si>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</si>
  <si>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</si>
  <si>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</si>
  <si>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</si>
  <si>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</si>
  <si>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</si>
  <si>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</si>
  <si>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</si>
  <si>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</si>
  <si>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</si>
  <si>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</si>
  <si>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</si>
  <si>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</si>
  <si>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</si>
  <si>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</si>
  <si>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</si>
  <si>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</si>
  <si>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</si>
  <si>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</si>
  <si>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</si>
  <si>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</si>
  <si>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</si>
  <si>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</si>
  <si>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</si>
  <si>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</si>
  <si>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</si>
  <si>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</si>
  <si>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</si>
  <si>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</si>
  <si>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</si>
  <si>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</si>
  <si>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</si>
  <si>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</si>
  <si>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</si>
  <si>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</si>
  <si>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</si>
  <si>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</si>
  <si>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</si>
  <si>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</si>
  <si>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</si>
  <si>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</si>
  <si>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</si>
  <si>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</si>
  <si>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</si>
  <si>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</si>
  <si>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</si>
  <si>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</si>
  <si>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</si>
  <si>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</si>
  <si>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</si>
  <si>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</si>
  <si>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</si>
  <si>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</si>
  <si>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</si>
  <si>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</si>
  <si>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</si>
  <si>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</si>
  <si>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</si>
  <si>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</si>
  <si>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</si>
  <si>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</si>
  <si>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</si>
  <si>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</si>
  <si>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</si>
  <si>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</si>
  <si>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</si>
  <si>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</si>
  <si>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</si>
  <si>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</si>
  <si>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</si>
  <si>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</si>
  <si>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</si>
  <si>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</si>
  <si>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</si>
  <si>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</si>
  <si>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</si>
  <si>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</si>
  <si>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</si>
  <si>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</si>
  <si>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</si>
  <si>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</si>
  <si>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</si>
  <si>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</si>
  <si>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</si>
  <si>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</si>
  <si>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</si>
  <si>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</si>
  <si>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</si>
  <si>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</si>
  <si>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</si>
  <si>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</si>
  <si>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</si>
  <si>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</si>
  <si>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</si>
  <si>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</si>
  <si>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</si>
  <si>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</si>
  <si>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</si>
  <si>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</si>
  <si>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</si>
  <si>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</si>
  <si>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</si>
  <si>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</si>
  <si>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</si>
  <si>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</si>
  <si>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</si>
  <si>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</si>
  <si>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</si>
  <si>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</si>
  <si>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</si>
  <si>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</si>
  <si>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</si>
  <si>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</si>
  <si>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</si>
  <si>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</si>
  <si>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</si>
  <si>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</si>
  <si>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</si>
  <si>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</si>
  <si>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</si>
  <si>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</si>
  <si>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</si>
  <si>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</si>
  <si>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</si>
  <si>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</si>
  <si>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</si>
  <si>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</si>
  <si>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</si>
  <si>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</si>
  <si>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</si>
  <si>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</si>
  <si>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</si>
  <si>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</si>
  <si>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</si>
  <si>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</si>
  <si>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</si>
  <si>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</si>
  <si>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</si>
  <si>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</si>
  <si>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</si>
  <si>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</si>
  <si>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</si>
  <si>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</si>
  <si>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</si>
  <si>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</si>
  <si>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</si>
  <si>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</si>
  <si>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</si>
  <si>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</si>
  <si>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</si>
  <si>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</si>
  <si>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</si>
  <si>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</si>
  <si>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</si>
  <si>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</si>
  <si>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</si>
  <si>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</si>
  <si>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</si>
  <si>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</si>
  <si>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</si>
  <si>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</si>
  <si>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</si>
  <si>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</si>
  <si>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</si>
  <si>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</si>
  <si>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</si>
  <si>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</si>
  <si>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</si>
  <si>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</si>
  <si>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</si>
  <si>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</si>
  <si>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</si>
  <si>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</si>
  <si>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</si>
  <si>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</si>
  <si>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</si>
  <si>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</si>
  <si>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</si>
  <si>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</si>
  <si>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</si>
  <si>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</si>
  <si>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</si>
  <si>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</si>
  <si>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</si>
  <si>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</si>
  <si>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</si>
  <si>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</si>
  <si>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</si>
  <si>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</si>
  <si>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</si>
  <si>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</si>
  <si>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</si>
  <si>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</si>
  <si>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</si>
  <si>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</si>
  <si>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</si>
  <si>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</si>
  <si>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</si>
  <si>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</si>
  <si>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</si>
  <si>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</si>
  <si>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</si>
  <si>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</si>
  <si>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</si>
  <si>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</si>
  <si>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</si>
  <si>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</si>
  <si>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</si>
  <si>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</si>
  <si>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</si>
  <si>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</si>
  <si>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</si>
  <si>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</si>
  <si>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</si>
  <si>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</si>
  <si>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</si>
  <si>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</si>
  <si>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</si>
  <si>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</si>
  <si>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</si>
  <si>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</si>
  <si>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</si>
  <si>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</si>
  <si>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</si>
  <si>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</si>
  <si>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</si>
  <si>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</si>
  <si>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</si>
  <si>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</si>
  <si>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</si>
  <si>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</si>
  <si>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</si>
  <si>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</si>
  <si>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</si>
  <si>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</si>
  <si>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</si>
  <si>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</si>
  <si>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</si>
  <si>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</si>
  <si>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</si>
  <si>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</si>
  <si>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</si>
  <si>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</si>
  <si>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</si>
  <si>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</si>
  <si>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</si>
  <si>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</si>
  <si>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</si>
  <si>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</si>
  <si>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</si>
  <si>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</si>
  <si>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</si>
  <si>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</si>
  <si>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</si>
  <si>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</si>
  <si>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</si>
  <si>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</si>
  <si>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</si>
  <si>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</si>
  <si>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</si>
  <si>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</si>
  <si>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</si>
  <si>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</si>
  <si>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</si>
  <si>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</si>
  <si>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</si>
  <si>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</si>
  <si>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</si>
  <si>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</si>
  <si>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</si>
  <si>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</si>
  <si>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</si>
  <si>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</si>
  <si>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</si>
  <si>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</si>
  <si>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</si>
  <si>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</si>
  <si>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</si>
  <si>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</si>
  <si>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</si>
  <si>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</si>
  <si>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</si>
  <si>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</si>
  <si>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</si>
  <si>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</si>
  <si>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</si>
  <si>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</si>
  <si>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</si>
  <si>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</si>
  <si>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</si>
  <si>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</si>
  <si>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</si>
  <si>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</si>
  <si>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</si>
  <si>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</si>
  <si>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</si>
  <si>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</si>
  <si>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</si>
  <si>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</si>
  <si>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</si>
  <si>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</si>
  <si>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</si>
  <si>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</si>
  <si>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</si>
  <si>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</si>
  <si>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</si>
  <si>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</si>
  <si>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</si>
  <si>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</si>
  <si>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</si>
  <si>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</si>
  <si>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</si>
  <si>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</si>
  <si>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</si>
  <si>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</si>
  <si>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</si>
  <si>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</si>
  <si>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</si>
  <si>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</si>
  <si>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</si>
  <si>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</si>
  <si>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</si>
  <si>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</si>
  <si>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</si>
  <si>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</si>
  <si>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</si>
  <si>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</si>
  <si>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</si>
  <si>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</si>
  <si>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</si>
  <si>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</si>
  <si>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</si>
  <si>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</si>
  <si>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</si>
  <si>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</si>
  <si>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</si>
  <si>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</si>
  <si>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</si>
  <si>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</si>
  <si>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</si>
  <si>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</si>
  <si>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</si>
  <si>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</si>
  <si>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</si>
  <si>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</si>
  <si>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</si>
  <si>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</si>
  <si>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</si>
  <si>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</si>
  <si>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</si>
  <si>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</si>
  <si>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</si>
  <si>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</si>
  <si>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</si>
  <si>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</si>
  <si>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</si>
  <si>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</si>
  <si>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</si>
  <si>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</si>
  <si>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</si>
  <si>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</si>
  <si>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</si>
  <si>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</si>
  <si>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</si>
  <si>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</si>
  <si>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</si>
  <si>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</si>
  <si>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</si>
  <si>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</si>
  <si>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</si>
  <si>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</si>
  <si>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</si>
  <si>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</si>
  <si>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</si>
  <si>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</si>
  <si>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</si>
  <si>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</si>
  <si>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</si>
  <si>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</si>
  <si>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</si>
  <si>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</si>
  <si>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</si>
  <si>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</si>
  <si>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</si>
  <si>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</si>
  <si>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</si>
  <si>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</si>
  <si>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</si>
  <si>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</si>
  <si>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</si>
  <si>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</si>
  <si>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</si>
  <si>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</si>
  <si>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</si>
  <si>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</si>
  <si>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</si>
  <si>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</si>
  <si>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</si>
  <si>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</si>
  <si>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</si>
  <si>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</si>
  <si>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</si>
  <si>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</si>
  <si>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</si>
  <si>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</si>
  <si>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</si>
  <si>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</si>
  <si>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</si>
  <si>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</si>
  <si>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</si>
  <si>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</si>
  <si>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</si>
  <si>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</si>
  <si>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</si>
  <si>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</si>
  <si>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</si>
  <si>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</si>
  <si>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</si>
  <si>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</si>
  <si>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</si>
  <si>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</si>
  <si>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</si>
  <si>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</si>
  <si>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</si>
  <si>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</si>
  <si>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</si>
  <si>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</si>
  <si>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</si>
  <si>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</si>
  <si>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</si>
  <si>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</si>
  <si>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</si>
  <si>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</si>
  <si>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</si>
  <si>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</si>
  <si>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</si>
  <si>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</si>
  <si>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</si>
  <si>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</si>
  <si>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</si>
  <si>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</si>
  <si>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</si>
  <si>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</si>
  <si>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</si>
  <si>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</si>
  <si>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</si>
  <si>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</si>
  <si>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</si>
  <si>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</si>
  <si>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</si>
  <si>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</si>
  <si>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</si>
  <si>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</si>
  <si>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</si>
  <si>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</si>
  <si>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</si>
  <si>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</si>
  <si>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</si>
  <si>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</si>
  <si>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</si>
  <si>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</si>
  <si>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</si>
  <si>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</si>
  <si>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</si>
  <si>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</si>
  <si>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</si>
  <si>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</si>
  <si>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</si>
  <si>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</si>
  <si>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</si>
  <si>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</si>
  <si>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</si>
  <si>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</si>
  <si>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</si>
  <si>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</si>
  <si>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</si>
  <si>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</si>
  <si>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</si>
  <si>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</si>
  <si>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</si>
  <si>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</si>
  <si>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</si>
  <si>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</si>
  <si>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</si>
  <si>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</si>
  <si>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</si>
  <si>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</si>
  <si>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</si>
  <si>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</si>
  <si>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</si>
  <si>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</si>
  <si>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</si>
  <si>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</si>
  <si>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</si>
  <si>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</si>
  <si>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</si>
  <si>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</si>
  <si>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</si>
  <si>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</si>
  <si>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</si>
  <si>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</si>
  <si>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</si>
  <si>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</si>
  <si>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</si>
  <si>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</si>
  <si>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</si>
  <si>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</si>
  <si>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</si>
  <si>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</si>
  <si>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</si>
  <si>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</si>
  <si>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</si>
  <si>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</si>
  <si>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</si>
  <si>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</si>
  <si>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</si>
  <si>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</si>
  <si>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</si>
  <si>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</si>
  <si>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</si>
  <si>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</si>
  <si>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</si>
  <si>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</si>
  <si>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</si>
  <si>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</si>
  <si>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</si>
  <si>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</si>
  <si>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</si>
  <si>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</si>
  <si>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</si>
  <si>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</si>
  <si>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</si>
  <si>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</si>
  <si>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</si>
  <si>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</si>
  <si>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</si>
  <si>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</si>
  <si>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</si>
  <si>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</si>
  <si>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</si>
  <si>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</si>
  <si>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</si>
  <si>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</si>
  <si>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</si>
  <si>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</si>
  <si>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</si>
  <si>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</si>
  <si>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</si>
  <si>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</si>
  <si>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</si>
  <si>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</si>
  <si>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</si>
  <si>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</si>
  <si>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</si>
  <si>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</si>
  <si>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</si>
  <si>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</si>
  <si>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</si>
  <si>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</si>
  <si>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</si>
  <si>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</si>
  <si>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</si>
  <si>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</si>
  <si>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</si>
  <si>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</si>
  <si>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</si>
  <si>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</si>
  <si>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</si>
  <si>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</si>
  <si>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</si>
  <si>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</si>
  <si>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</si>
  <si>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</si>
  <si>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</si>
  <si>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</si>
  <si>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</si>
  <si>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</si>
  <si>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</si>
  <si>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</si>
  <si>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</si>
  <si>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</si>
  <si>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</si>
  <si>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</si>
  <si>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</si>
  <si>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</si>
  <si>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</si>
  <si>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</si>
  <si>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</si>
  <si>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</si>
  <si>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</si>
  <si>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</si>
  <si>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</si>
  <si>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</si>
  <si>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</si>
  <si>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</si>
  <si>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</si>
  <si>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</si>
  <si>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</si>
  <si>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</si>
  <si>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</si>
  <si>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</si>
  <si>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</si>
  <si>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</si>
  <si>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</si>
  <si>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</si>
  <si>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</si>
  <si>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</si>
  <si>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</si>
  <si>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</si>
  <si>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</si>
  <si>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</si>
  <si>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</si>
  <si>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</si>
  <si>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</si>
  <si>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</si>
  <si>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</si>
  <si>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</si>
  <si>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</si>
  <si>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</si>
  <si>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</si>
  <si>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</si>
  <si>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</si>
  <si>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</si>
  <si>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</si>
  <si>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</si>
  <si>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</si>
  <si>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</si>
  <si>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</si>
  <si>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</si>
  <si>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</si>
  <si>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</si>
  <si>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</si>
  <si>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</si>
  <si>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</si>
  <si>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</si>
  <si>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</si>
  <si>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</si>
  <si>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</si>
  <si>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</si>
  <si>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</si>
  <si>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</si>
  <si>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</si>
  <si>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</si>
  <si>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</si>
  <si>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</si>
  <si>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</si>
  <si>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</si>
  <si>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</si>
  <si>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</si>
  <si>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</si>
  <si>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</si>
  <si>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</si>
  <si>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</si>
  <si>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</si>
  <si>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</si>
  <si>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</si>
  <si>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</si>
  <si>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</si>
  <si>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</si>
  <si>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</si>
  <si>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</si>
  <si>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</si>
  <si>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</si>
  <si>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</si>
  <si>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</si>
  <si>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</si>
  <si>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</si>
  <si>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</si>
  <si>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</si>
  <si>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</si>
  <si>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</si>
  <si>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</si>
  <si>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</si>
  <si>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</si>
  <si>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</si>
  <si>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</si>
  <si>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</si>
  <si>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</si>
  <si>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</si>
  <si>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</si>
  <si>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</si>
  <si>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</si>
  <si>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</si>
  <si>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</si>
  <si>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</si>
  <si>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</si>
  <si>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</si>
  <si>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</si>
  <si>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</si>
  <si>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</si>
  <si>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</si>
  <si>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</si>
  <si>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</si>
  <si>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</si>
  <si>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</si>
  <si>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</si>
  <si>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</si>
  <si>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</si>
  <si>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</si>
  <si>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</si>
  <si>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</si>
  <si>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</si>
  <si>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</si>
  <si>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</si>
  <si>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</si>
  <si>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</si>
  <si>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</si>
  <si>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</si>
  <si>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</si>
  <si>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</si>
  <si>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</si>
  <si>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</si>
  <si>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</si>
  <si>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</si>
  <si>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</si>
  <si>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</si>
  <si>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</si>
  <si>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</si>
  <si>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</si>
  <si>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</si>
  <si>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</si>
  <si>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</si>
  <si>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</si>
  <si>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</si>
  <si>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</si>
  <si>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</si>
  <si>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</si>
  <si>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</si>
  <si>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</si>
  <si>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</si>
  <si>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</si>
  <si>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</si>
  <si>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</si>
  <si>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</si>
  <si>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</si>
  <si>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</si>
  <si>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</si>
  <si>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</si>
  <si>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</si>
  <si>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</si>
  <si>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</si>
  <si>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</si>
  <si>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</si>
  <si>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</si>
  <si>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</si>
  <si>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</si>
  <si>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</si>
  <si>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</si>
  <si>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</si>
  <si>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</si>
  <si>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</si>
  <si>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</si>
  <si>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</si>
  <si>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</si>
  <si>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</si>
  <si>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</si>
  <si>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</si>
  <si>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</si>
  <si>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</si>
  <si>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</si>
  <si>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</si>
  <si>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</si>
  <si>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</si>
  <si>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</si>
  <si>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</si>
  <si>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</si>
  <si>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</si>
  <si>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</si>
  <si>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</si>
  <si>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</si>
  <si>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</si>
  <si>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</si>
  <si>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</si>
  <si>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</si>
  <si>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</si>
  <si>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</si>
  <si>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</si>
  <si>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</si>
  <si>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</si>
  <si>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</si>
  <si>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</si>
  <si>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</si>
  <si>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</si>
  <si>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</si>
  <si>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</si>
  <si>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</si>
  <si>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</si>
  <si>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</si>
  <si>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</si>
  <si>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</si>
  <si>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</si>
  <si>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</si>
  <si>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</si>
  <si>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</si>
  <si>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</si>
  <si>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</si>
  <si>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</si>
  <si>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</si>
  <si>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</si>
  <si>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</si>
  <si>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</si>
  <si>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</si>
  <si>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</si>
  <si>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</si>
  <si>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</si>
  <si>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</si>
  <si>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</si>
  <si>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</si>
  <si>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</si>
  <si>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</si>
  <si>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</si>
  <si>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</si>
  <si>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</si>
  <si>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</si>
  <si>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</si>
  <si>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</si>
  <si>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</si>
  <si>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</si>
  <si>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</si>
  <si>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</si>
  <si>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</si>
  <si>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</si>
  <si>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</si>
  <si>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</si>
  <si>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</si>
  <si>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</si>
  <si>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</si>
  <si>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</si>
  <si>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</si>
  <si>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</si>
  <si>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</si>
  <si>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</si>
  <si>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</si>
  <si>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</si>
  <si>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</si>
  <si>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</si>
  <si>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</si>
  <si>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</si>
  <si>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</si>
  <si>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</si>
  <si>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</si>
  <si>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</si>
  <si>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</si>
  <si>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</si>
  <si>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</si>
  <si>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</si>
  <si>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</si>
  <si>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</si>
  <si>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</si>
  <si>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</si>
  <si>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</si>
  <si>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</si>
  <si>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</si>
  <si>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</si>
  <si>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</si>
  <si>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</si>
  <si>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</si>
  <si>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</si>
  <si>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</si>
  <si>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</si>
  <si>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</si>
  <si>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</si>
  <si>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</si>
  <si>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</si>
  <si>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</si>
  <si>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</si>
  <si>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</si>
  <si>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</si>
  <si>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</si>
  <si>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</si>
  <si>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</si>
  <si>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</si>
  <si>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</si>
  <si>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</si>
  <si>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</si>
  <si>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</si>
  <si>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</si>
  <si>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</si>
  <si>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</si>
  <si>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</si>
  <si>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</si>
  <si>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</si>
  <si>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</si>
  <si>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</si>
  <si>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</si>
  <si>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</si>
  <si>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</si>
  <si>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</si>
  <si>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</si>
  <si>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</si>
  <si>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</si>
  <si>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</si>
  <si>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</si>
  <si>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</si>
  <si>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</si>
  <si>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</si>
  <si>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</si>
  <si>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</si>
  <si>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</si>
  <si>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</si>
  <si>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</si>
  <si>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</si>
  <si>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</si>
  <si>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</si>
  <si>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</si>
  <si>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</si>
  <si>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</si>
  <si>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</si>
  <si>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</si>
  <si>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</si>
  <si>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</si>
  <si>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</si>
  <si>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</si>
  <si>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</si>
  <si>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</si>
  <si>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</si>
  <si>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</si>
  <si>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</si>
  <si>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</si>
  <si>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</si>
  <si>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</si>
  <si>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</si>
  <si>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</si>
  <si>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</si>
  <si>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</si>
  <si>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</si>
  <si>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</si>
  <si>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</si>
  <si>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</si>
  <si>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</si>
  <si>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</si>
  <si>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</si>
  <si>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</si>
  <si>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</si>
  <si>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</si>
  <si>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</si>
  <si>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</si>
  <si>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</si>
  <si>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</si>
  <si>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</si>
  <si>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</si>
  <si>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</si>
  <si>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</si>
  <si>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</si>
  <si>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</si>
  <si>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</si>
  <si>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</si>
  <si>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</si>
  <si>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</si>
  <si>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</si>
  <si>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</si>
  <si>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</si>
  <si>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</si>
  <si>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</si>
  <si>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</si>
  <si>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</si>
  <si>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</si>
  <si>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</si>
  <si>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</si>
  <si>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</si>
  <si>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</si>
  <si>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</si>
  <si>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</si>
  <si>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</si>
  <si>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</si>
  <si>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</si>
  <si>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</si>
  <si>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</si>
  <si>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</si>
  <si>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</si>
  <si>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</si>
  <si>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</si>
  <si>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</si>
  <si>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</si>
  <si>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</si>
  <si>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</si>
  <si>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</si>
  <si>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</si>
  <si>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</si>
  <si>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</si>
  <si>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</si>
  <si>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</si>
  <si>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</si>
  <si>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</si>
  <si>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</si>
  <si>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</si>
  <si>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</si>
  <si>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</si>
  <si>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</si>
  <si>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</si>
  <si>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</si>
  <si>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</si>
  <si>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</si>
  <si>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</si>
  <si>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</si>
  <si>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</si>
  <si>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</si>
  <si>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</si>
  <si>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</si>
  <si>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</si>
  <si>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</si>
  <si>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</si>
  <si>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</si>
  <si>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</si>
  <si>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</si>
  <si>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</si>
  <si>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</si>
  <si>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</si>
  <si>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</si>
  <si>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</si>
  <si>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</si>
  <si>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</si>
  <si>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</si>
  <si>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</si>
  <si>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</si>
  <si>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</si>
  <si>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</si>
  <si>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</si>
  <si>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</si>
  <si>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</si>
  <si>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</si>
  <si>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</si>
  <si>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</si>
  <si>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</si>
  <si>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</si>
  <si>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</si>
  <si>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</si>
  <si>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</si>
  <si>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</si>
  <si>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</si>
  <si>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</si>
  <si>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</si>
  <si>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</si>
  <si>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</si>
  <si>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</si>
  <si>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</si>
  <si>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</si>
  <si>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</si>
  <si>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</si>
  <si>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</si>
  <si>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</si>
  <si>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</si>
  <si>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</si>
  <si>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</si>
  <si>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</si>
  <si>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</si>
  <si>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</si>
  <si>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</si>
  <si>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</si>
  <si>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</si>
  <si>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</si>
  <si>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</si>
  <si>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</si>
  <si>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</si>
  <si>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</si>
  <si>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</si>
  <si>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</si>
  <si>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</si>
  <si>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</si>
  <si>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</si>
  <si>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</si>
  <si>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</si>
  <si>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</si>
  <si>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</si>
  <si>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</si>
  <si>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</si>
  <si>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</si>
  <si>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</si>
  <si>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</si>
  <si>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</si>
  <si>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</si>
  <si>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</si>
  <si>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</si>
  <si>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</si>
  <si>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</si>
  <si>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</si>
  <si>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</si>
  <si>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</si>
  <si>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</si>
  <si>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</si>
  <si>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</si>
  <si>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</si>
  <si>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</si>
  <si>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</si>
  <si>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</si>
  <si>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</si>
  <si>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</si>
  <si>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</si>
  <si>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</si>
  <si>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</si>
  <si>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</si>
  <si>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</si>
  <si>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</si>
  <si>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</si>
  <si>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</si>
  <si>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</si>
  <si>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</si>
  <si>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</si>
  <si>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</si>
  <si>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</si>
  <si>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</si>
  <si>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</si>
  <si>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</si>
  <si>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</si>
  <si>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</si>
  <si>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</si>
  <si>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</si>
  <si>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</si>
  <si>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</si>
  <si>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</si>
  <si>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</si>
  <si>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</si>
  <si>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</si>
  <si>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</si>
  <si>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</si>
  <si>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</si>
  <si>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</si>
  <si>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</si>
  <si>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</si>
  <si>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</si>
  <si>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</si>
  <si>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</si>
  <si>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</si>
  <si>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</si>
  <si>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</si>
  <si>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</si>
  <si>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</si>
  <si>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</si>
  <si>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</si>
  <si>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</si>
  <si>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</si>
  <si>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</si>
  <si>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</si>
  <si>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</si>
  <si>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</si>
  <si>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</si>
  <si>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</si>
  <si>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</si>
  <si>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</si>
  <si>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</si>
  <si>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</si>
  <si>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</si>
  <si>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</si>
  <si>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</si>
  <si>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</si>
  <si>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</si>
  <si>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</si>
  <si>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</si>
  <si>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</si>
  <si>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</si>
  <si>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</si>
  <si>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</si>
  <si>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</si>
  <si>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</si>
  <si>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</si>
  <si>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</si>
  <si>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</si>
  <si>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</si>
  <si>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</si>
  <si>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</si>
  <si>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</si>
  <si>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</si>
  <si>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</si>
  <si>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</si>
  <si>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</si>
  <si>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</si>
  <si>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</si>
  <si>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</si>
  <si>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</si>
  <si>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</si>
  <si>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</si>
  <si>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</si>
  <si>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</si>
  <si>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</si>
  <si>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</si>
  <si>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</si>
  <si>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</si>
  <si>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</si>
  <si>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</si>
  <si>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</si>
  <si>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</si>
  <si>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</si>
  <si>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</si>
  <si>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</si>
  <si>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</si>
  <si>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</si>
  <si>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</si>
  <si>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</si>
  <si>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</si>
  <si>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</si>
  <si>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</si>
  <si>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</si>
  <si>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</si>
  <si>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</si>
  <si>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</si>
  <si>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</si>
  <si>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</si>
  <si>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</si>
  <si>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</si>
  <si>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</si>
  <si>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</si>
  <si>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</si>
  <si>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</si>
  <si>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</si>
  <si>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</si>
  <si>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</si>
  <si>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</si>
  <si>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</si>
  <si>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</si>
  <si>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</si>
  <si>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</si>
  <si>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</si>
  <si>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</si>
  <si>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</si>
  <si>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</si>
  <si>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</si>
  <si>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</si>
  <si>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</si>
  <si>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</si>
  <si>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</si>
  <si>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</si>
  <si>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</si>
  <si>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</si>
  <si>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</si>
  <si>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</si>
  <si>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</si>
  <si>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</si>
  <si>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</si>
  <si>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</si>
  <si>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</si>
  <si>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</si>
  <si>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</si>
  <si>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</si>
  <si>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</si>
  <si>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</si>
  <si>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</si>
  <si>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</si>
  <si>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</si>
  <si>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</si>
  <si>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</si>
  <si>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</si>
  <si>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</si>
  <si>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</si>
  <si>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</si>
  <si>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</si>
  <si>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</si>
  <si>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</si>
  <si>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</si>
  <si>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</si>
  <si>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</si>
  <si>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</si>
  <si>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</si>
  <si>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</si>
  <si>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</si>
  <si>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</si>
  <si>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</si>
  <si>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</si>
  <si>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</si>
  <si>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</si>
  <si>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</si>
  <si>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</si>
  <si>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</si>
  <si>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</si>
  <si>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</si>
  <si>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</si>
  <si>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</si>
  <si>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</si>
  <si>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</si>
  <si>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</si>
  <si>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</si>
  <si>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</si>
  <si>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</si>
  <si>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</si>
  <si>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</si>
  <si>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</si>
  <si>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</si>
  <si>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</si>
  <si>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</si>
  <si>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</si>
  <si>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</si>
  <si>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</si>
  <si>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</si>
  <si>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</si>
  <si>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</si>
  <si>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</si>
  <si>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</si>
  <si>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</si>
  <si>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</si>
  <si>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</si>
  <si>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</si>
  <si>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</si>
  <si>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</si>
  <si>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</si>
  <si>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</si>
  <si>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</si>
  <si>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</si>
  <si>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</si>
  <si>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</si>
  <si>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</si>
  <si>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</si>
  <si>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</si>
  <si>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</si>
  <si>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</si>
  <si>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</si>
  <si>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</si>
  <si>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</si>
  <si>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</si>
  <si>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</si>
  <si>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</si>
  <si>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</si>
  <si>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</si>
  <si>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</si>
  <si>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</si>
  <si>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</si>
  <si>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</si>
  <si>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</si>
  <si>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</si>
  <si>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</si>
  <si>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</si>
  <si>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</si>
  <si>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</si>
  <si>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</si>
  <si>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</si>
  <si>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</si>
  <si>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</si>
  <si>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</si>
  <si>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</si>
  <si>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</si>
  <si>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</si>
  <si>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</si>
  <si>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</si>
  <si>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</si>
  <si>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</si>
  <si>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</si>
  <si>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</si>
  <si>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</si>
  <si>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</si>
  <si>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</si>
  <si>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</si>
  <si>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</si>
  <si>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</si>
  <si>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</si>
  <si>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</si>
  <si>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</si>
  <si>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</si>
  <si>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</si>
  <si>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</si>
  <si>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</si>
  <si>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</si>
  <si>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</si>
  <si>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</si>
  <si>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</si>
  <si>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</si>
  <si>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</si>
  <si>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</si>
  <si>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</si>
  <si>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</si>
  <si>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</si>
  <si>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</si>
  <si>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</si>
  <si>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</si>
  <si>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</si>
  <si>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</si>
  <si>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</si>
  <si>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</si>
  <si>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</si>
  <si>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</si>
  <si>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</si>
  <si>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</si>
  <si>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</si>
  <si>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</si>
  <si>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</si>
  <si>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</si>
  <si>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</si>
  <si>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</si>
  <si>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</si>
  <si>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</si>
  <si>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</si>
  <si>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</si>
  <si>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</si>
  <si>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</si>
  <si>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</si>
  <si>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</si>
  <si>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</si>
  <si>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</si>
  <si>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</si>
  <si>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</si>
  <si>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</si>
  <si>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</si>
  <si>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</si>
  <si>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</si>
  <si>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</si>
  <si>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</si>
  <si>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</si>
  <si>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</si>
  <si>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</si>
  <si>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</si>
  <si>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</si>
  <si>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</si>
  <si>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</si>
  <si>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</si>
  <si>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</si>
  <si>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</si>
  <si>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</si>
  <si>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</si>
  <si>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</si>
  <si>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</si>
  <si>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</si>
  <si>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</si>
  <si>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</si>
  <si>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</si>
  <si>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</si>
  <si>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</si>
  <si>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</si>
  <si>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</si>
  <si>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</si>
  <si>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</si>
  <si>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</si>
  <si>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</si>
  <si>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</si>
  <si>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</si>
  <si>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</si>
  <si>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</si>
  <si>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</si>
  <si>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</si>
  <si>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</si>
  <si>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</si>
  <si>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</si>
  <si>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</si>
  <si>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</si>
  <si>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</si>
  <si>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</si>
  <si>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</si>
  <si>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</si>
  <si>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</si>
  <si>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</si>
  <si>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</si>
  <si>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</si>
  <si>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</si>
  <si>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</si>
  <si>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</si>
  <si>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</si>
  <si>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</si>
  <si>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</si>
  <si>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</si>
  <si>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</si>
  <si>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</si>
  <si>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</si>
  <si>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</si>
  <si>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</si>
  <si>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</si>
  <si>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</si>
  <si>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</si>
  <si>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</si>
  <si>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</si>
  <si>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</si>
  <si>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</si>
  <si>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</si>
  <si>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</si>
  <si>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</si>
  <si>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</si>
  <si>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</si>
  <si>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</si>
  <si>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</si>
  <si>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</si>
  <si>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</si>
  <si>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</si>
  <si>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</si>
  <si>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</si>
  <si>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</si>
  <si>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</si>
  <si>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</si>
  <si>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</si>
  <si>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</si>
  <si>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</si>
  <si>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</si>
  <si>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</si>
  <si>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</si>
  <si>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</si>
  <si>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</si>
  <si>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</si>
  <si>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</si>
  <si>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</si>
  <si>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</si>
  <si>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</si>
  <si>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</si>
  <si>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</si>
  <si>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</si>
  <si>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</si>
  <si>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</si>
  <si>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</si>
  <si>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</si>
  <si>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</si>
  <si>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</si>
  <si>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</si>
  <si>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</si>
  <si>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</si>
  <si>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</si>
  <si>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</si>
  <si>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</si>
  <si>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</si>
  <si>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</si>
  <si>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</si>
  <si>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</si>
  <si>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</si>
  <si>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</si>
  <si>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</si>
  <si>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</si>
  <si>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</si>
  <si>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</si>
  <si>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</si>
  <si>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</si>
  <si>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</si>
  <si>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</si>
  <si>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</si>
  <si>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</si>
  <si>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</si>
  <si>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</si>
  <si>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</si>
  <si>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</si>
  <si>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</si>
  <si>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</si>
  <si>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</si>
  <si>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</si>
  <si>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</si>
  <si>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</si>
  <si>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</si>
  <si>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</si>
  <si>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</si>
  <si>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</si>
  <si>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</si>
  <si>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</si>
  <si>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</si>
  <si>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</si>
  <si>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</si>
  <si>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</si>
  <si>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</si>
  <si>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</si>
  <si>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</si>
  <si>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</si>
  <si>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</si>
  <si>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</si>
  <si>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</si>
  <si>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</si>
  <si>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</si>
  <si>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</si>
  <si>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</si>
  <si>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</si>
  <si>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</si>
  <si>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</si>
  <si>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</si>
  <si>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</si>
  <si>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</si>
  <si>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</si>
  <si>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</si>
  <si>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</si>
  <si>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</si>
  <si>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</si>
  <si>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</si>
  <si>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</si>
  <si>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</si>
  <si>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</si>
  <si>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</si>
  <si>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</si>
  <si>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</si>
  <si>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</si>
  <si>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</si>
  <si>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</si>
  <si>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</si>
  <si>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</si>
  <si>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</si>
  <si>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</si>
  <si>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</si>
  <si>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</si>
  <si>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</si>
  <si>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</si>
  <si>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</si>
  <si>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</si>
  <si>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</si>
  <si>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</si>
  <si>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</si>
  <si>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</si>
  <si>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</si>
  <si>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</si>
  <si>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</si>
  <si>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</si>
  <si>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</si>
  <si>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</si>
  <si>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</si>
  <si>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</si>
  <si>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</si>
  <si>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</si>
  <si>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</si>
  <si>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</si>
  <si>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</si>
  <si>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</si>
  <si>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</si>
  <si>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</si>
  <si>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</si>
  <si>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</si>
  <si>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</si>
  <si>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</si>
  <si>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</si>
  <si>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</si>
  <si>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</si>
  <si>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</si>
  <si>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</si>
  <si>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</si>
  <si>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</si>
  <si>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</si>
  <si>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</si>
  <si>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</si>
  <si>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</si>
  <si>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</si>
  <si>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</si>
  <si>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</si>
  <si>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</si>
  <si>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</si>
  <si>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</si>
  <si>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</si>
  <si>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</si>
  <si>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</si>
  <si>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</si>
  <si>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</si>
  <si>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</si>
  <si>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</si>
  <si>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</si>
  <si>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</si>
  <si>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</si>
  <si>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</si>
  <si>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</si>
  <si>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</si>
  <si>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</si>
  <si>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</si>
  <si>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</si>
  <si>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</si>
  <si>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</si>
  <si>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</si>
  <si>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</si>
  <si>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</si>
  <si>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</si>
  <si>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</si>
  <si>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</si>
  <si>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</si>
  <si>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</si>
  <si>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</si>
  <si>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</si>
  <si>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</si>
  <si>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</si>
  <si>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</si>
  <si>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</si>
  <si>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</si>
  <si>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</si>
  <si>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</si>
  <si>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</si>
  <si>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</si>
  <si>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</si>
  <si>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</si>
  <si>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</si>
  <si>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</si>
  <si>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</si>
  <si>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</si>
  <si>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</si>
  <si>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</si>
  <si>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</si>
  <si>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</si>
  <si>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</si>
  <si>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</si>
  <si>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</si>
  <si>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</si>
  <si>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</si>
  <si>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</si>
  <si>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</si>
  <si>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</si>
  <si>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</si>
  <si>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</si>
  <si>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</si>
  <si>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</si>
  <si>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</si>
  <si>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</si>
  <si>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</si>
  <si>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</si>
  <si>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</si>
  <si>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</si>
  <si>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</si>
  <si>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</si>
  <si>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</si>
  <si>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</si>
  <si>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</si>
  <si>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</si>
  <si>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</si>
  <si>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</si>
  <si>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</si>
  <si>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</si>
  <si>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</si>
  <si>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</si>
  <si>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</si>
  <si>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</si>
  <si>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</si>
  <si>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</si>
  <si>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</si>
  <si>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</si>
  <si>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</si>
  <si>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</si>
  <si>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</si>
  <si>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</si>
  <si>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</si>
  <si>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</si>
  <si>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</si>
  <si>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</si>
  <si>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</si>
  <si>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</si>
  <si>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</si>
  <si>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</si>
  <si>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</si>
  <si>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</si>
  <si>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</si>
  <si>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</si>
  <si>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</si>
  <si>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</si>
  <si>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</si>
  <si>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</si>
  <si>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</si>
  <si>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</si>
  <si>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</si>
  <si>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</si>
  <si>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</si>
  <si>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</si>
  <si>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</si>
  <si>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</si>
  <si>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</si>
  <si>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</si>
  <si>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</si>
  <si>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</si>
  <si>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</si>
  <si>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</si>
  <si>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</si>
  <si>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</si>
  <si>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</si>
  <si>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</si>
  <si>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</si>
  <si>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</si>
  <si>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</si>
  <si>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</si>
  <si>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</si>
  <si>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</si>
  <si>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</si>
  <si>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</si>
  <si>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</si>
  <si>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</si>
  <si>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</si>
  <si>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</si>
  <si>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</si>
  <si>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</si>
  <si>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</si>
  <si>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</si>
  <si>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</si>
  <si>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</si>
  <si>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</si>
  <si>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</si>
  <si>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</si>
  <si>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</si>
  <si>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</si>
  <si>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</si>
  <si>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</si>
  <si>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</si>
  <si>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</si>
  <si>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</si>
  <si>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</si>
  <si>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</si>
  <si>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</si>
  <si>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</si>
  <si>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</si>
  <si>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</si>
  <si>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</si>
  <si>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</si>
  <si>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</si>
  <si>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</si>
  <si>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</si>
  <si>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</si>
  <si>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</si>
  <si>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</si>
  <si>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</si>
  <si>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</si>
  <si>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</si>
  <si>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</si>
  <si>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</si>
  <si>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</si>
  <si>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</si>
  <si>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</si>
  <si>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</si>
  <si>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</si>
  <si>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</si>
  <si>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</si>
  <si>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</si>
  <si>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</si>
  <si>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</si>
  <si>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</si>
  <si>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</si>
  <si>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</si>
  <si>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</si>
  <si>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</si>
  <si>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</si>
  <si>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</si>
  <si>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</si>
  <si>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</si>
  <si>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</si>
  <si>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</si>
  <si>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</si>
  <si>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</si>
  <si>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</si>
  <si>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</si>
  <si>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</si>
  <si>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</si>
  <si>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</si>
  <si>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</si>
  <si>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</si>
  <si>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</si>
  <si>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</si>
  <si>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</si>
  <si>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</si>
  <si>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</si>
  <si>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</si>
  <si>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</si>
  <si>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</si>
  <si>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</si>
  <si>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</si>
  <si>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</si>
  <si>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</si>
  <si>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</si>
  <si>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</si>
  <si>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</si>
  <si>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</si>
  <si>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</si>
  <si>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</si>
  <si>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</si>
  <si>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</si>
  <si>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</si>
  <si>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</si>
  <si>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</si>
  <si>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</si>
  <si>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</si>
  <si>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</si>
  <si>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</si>
  <si>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</si>
  <si>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</si>
  <si>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</si>
  <si>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</si>
  <si>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</si>
  <si>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</si>
  <si>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</si>
  <si>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</si>
  <si>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</si>
  <si>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</si>
  <si>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</si>
  <si>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</si>
  <si>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</si>
  <si>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</si>
  <si>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</si>
  <si>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</si>
  <si>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</si>
  <si>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</si>
  <si>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</si>
  <si>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</si>
  <si>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</si>
  <si>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</si>
  <si>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</si>
  <si>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</si>
  <si>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</si>
  <si>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</si>
  <si>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</si>
  <si>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</si>
  <si>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</si>
  <si>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</si>
  <si>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</si>
  <si>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</si>
  <si>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</si>
  <si>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</si>
  <si>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</si>
  <si>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</si>
  <si>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</si>
  <si>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</si>
  <si>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</si>
  <si>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</si>
  <si>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</si>
  <si>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</si>
  <si>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</si>
  <si>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</si>
  <si>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</si>
  <si>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</si>
  <si>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</si>
  <si>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</si>
  <si>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</si>
  <si>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</si>
  <si>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</si>
  <si>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</si>
  <si>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</si>
  <si>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</si>
  <si>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</si>
  <si>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</si>
  <si>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</si>
  <si>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</si>
  <si>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</si>
  <si>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</si>
  <si>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</si>
  <si>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</si>
  <si>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</si>
  <si>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</si>
  <si>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</si>
  <si>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</si>
  <si>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</si>
  <si>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</si>
  <si>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</si>
  <si>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</si>
  <si>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</si>
  <si>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</si>
  <si>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</si>
  <si>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</si>
  <si>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</si>
  <si>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</si>
  <si>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</si>
  <si>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</si>
  <si>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</si>
  <si>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</si>
  <si>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</si>
  <si>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</si>
  <si>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</si>
  <si>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</si>
  <si>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</si>
  <si>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</si>
  <si>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</si>
  <si>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</si>
  <si>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</si>
  <si>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</si>
  <si>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</si>
  <si>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</si>
  <si>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</si>
  <si>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</si>
  <si>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</si>
  <si>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</si>
  <si>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</si>
  <si>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</si>
  <si>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</si>
  <si>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</si>
  <si>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</si>
  <si>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</si>
  <si>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</si>
  <si>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</si>
  <si>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</si>
  <si>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</si>
  <si>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</si>
  <si>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</si>
  <si>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</si>
  <si>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</si>
  <si>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</si>
  <si>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</si>
  <si>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</si>
  <si>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</si>
  <si>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</si>
  <si>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</si>
  <si>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</si>
  <si>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</si>
  <si>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</si>
  <si>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</si>
  <si>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</si>
  <si>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</si>
  <si>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</si>
  <si>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</si>
  <si>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</si>
  <si>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</si>
  <si>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</si>
  <si>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</si>
  <si>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</si>
  <si>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</si>
  <si>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</si>
  <si>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</si>
  <si>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</si>
  <si>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</si>
  <si>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</si>
  <si>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</si>
  <si>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</si>
  <si>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</si>
  <si>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</si>
  <si>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</si>
  <si>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</si>
  <si>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</si>
  <si>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</si>
  <si>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</si>
  <si>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</si>
  <si>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</si>
  <si>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</si>
  <si>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</si>
  <si>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</si>
  <si>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</si>
  <si>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</si>
  <si>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</si>
  <si>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</si>
  <si>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</si>
  <si>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</si>
  <si>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</si>
  <si>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</si>
  <si>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</si>
  <si>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</si>
  <si>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</si>
  <si>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</si>
  <si>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</si>
  <si>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</si>
  <si>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</si>
  <si>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</si>
  <si>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</si>
  <si>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</si>
  <si>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</si>
  <si>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</si>
  <si>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</si>
  <si>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</si>
  <si>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</si>
  <si>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</si>
  <si>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</si>
  <si>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</si>
  <si>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</si>
  <si>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</si>
  <si>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</si>
  <si>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</si>
  <si>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</si>
  <si>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</si>
  <si>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</si>
  <si>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</si>
  <si>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</si>
  <si>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</si>
  <si>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</si>
  <si>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</si>
  <si>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</si>
  <si>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</si>
  <si>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</si>
  <si>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</si>
  <si>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</si>
  <si>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</si>
  <si>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</si>
  <si>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</si>
  <si>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</si>
  <si>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</si>
  <si>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</si>
  <si>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</si>
  <si>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</si>
  <si>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</si>
  <si>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</si>
  <si>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</si>
  <si>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</si>
  <si>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</si>
  <si>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</si>
  <si>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</si>
  <si>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</si>
  <si>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</si>
  <si>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</si>
  <si>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</si>
  <si>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</si>
  <si>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</si>
  <si>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</si>
  <si>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</si>
  <si>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</si>
  <si>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</si>
  <si>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</si>
  <si>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</si>
  <si>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</si>
  <si>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</si>
  <si>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</si>
  <si>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</si>
  <si>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</si>
  <si>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</si>
  <si>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</si>
  <si>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</si>
  <si>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</si>
  <si>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</si>
  <si>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</si>
  <si>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</si>
  <si>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</si>
  <si>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</si>
  <si>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</si>
  <si>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</si>
  <si>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</si>
  <si>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</si>
  <si>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</si>
  <si>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</si>
  <si>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</si>
  <si>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</si>
  <si>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</si>
  <si>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</si>
  <si>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</si>
  <si>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</si>
  <si>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</si>
  <si>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</si>
  <si>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</si>
  <si>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</si>
  <si>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</si>
  <si>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</si>
  <si>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</si>
  <si>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</si>
  <si>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</si>
  <si>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</si>
  <si>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</si>
  <si>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</si>
  <si>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</si>
  <si>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</si>
  <si>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</si>
  <si>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</si>
  <si>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</si>
  <si>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</si>
  <si>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</si>
  <si>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</si>
  <si>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</si>
  <si>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</si>
  <si>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</si>
  <si>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</si>
  <si>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</si>
  <si>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</si>
  <si>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</si>
  <si>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</si>
  <si>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</si>
  <si>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</si>
  <si>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</si>
  <si>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</si>
  <si>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</si>
  <si>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</si>
  <si>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</si>
  <si>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</si>
  <si>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</si>
  <si>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</si>
  <si>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</si>
  <si>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</si>
  <si>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</si>
  <si>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</si>
  <si>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</si>
  <si>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</si>
  <si>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</si>
  <si>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</si>
  <si>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</si>
  <si>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</si>
  <si>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</si>
  <si>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</si>
  <si>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</si>
  <si>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</si>
  <si>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</si>
  <si>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</si>
  <si>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</si>
  <si>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</si>
  <si>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</si>
  <si>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</si>
  <si>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</si>
  <si>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</si>
  <si>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</si>
  <si>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</si>
  <si>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</si>
  <si>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</si>
  <si>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</si>
  <si>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</si>
  <si>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</si>
  <si>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</si>
  <si>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</si>
  <si>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</si>
  <si>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</si>
  <si>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</si>
  <si>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</si>
  <si>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</si>
  <si>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</si>
  <si>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</si>
  <si>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</si>
  <si>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</si>
  <si>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</si>
  <si>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</si>
  <si>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</si>
  <si>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</si>
  <si>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</si>
  <si>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</si>
  <si>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</si>
  <si>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</si>
  <si>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</si>
  <si>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</si>
  <si>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</si>
  <si>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</si>
  <si>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</si>
  <si>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</si>
  <si>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</si>
  <si>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</si>
  <si>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</si>
  <si>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</si>
  <si>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</si>
  <si>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</si>
  <si>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</si>
  <si>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</si>
  <si>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</si>
  <si>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</si>
  <si>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</si>
  <si>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</si>
  <si>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</si>
  <si>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</si>
  <si>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</si>
  <si>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</si>
  <si>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</si>
  <si>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</si>
  <si>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</si>
  <si>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</si>
  <si>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</si>
  <si>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</si>
  <si>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</si>
  <si>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</si>
  <si>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</si>
  <si>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</si>
  <si>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</si>
  <si>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</si>
  <si>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</si>
  <si>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</si>
  <si>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</si>
  <si>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</si>
  <si>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</si>
  <si>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</si>
  <si>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</si>
  <si>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</si>
  <si>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</si>
  <si>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</si>
  <si>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</si>
  <si>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</si>
  <si>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</si>
  <si>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</si>
  <si>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</si>
  <si>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</si>
  <si>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</si>
  <si>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</si>
  <si>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</si>
  <si>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</si>
  <si>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</si>
  <si>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</si>
  <si>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</si>
  <si>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</si>
  <si>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</si>
  <si>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</si>
  <si>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</si>
  <si>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</si>
  <si>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</si>
  <si>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</si>
  <si>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</si>
  <si>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</si>
  <si>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</si>
  <si>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</si>
  <si>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</si>
  <si>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</si>
  <si>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</si>
  <si>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</si>
  <si>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</si>
  <si>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</si>
  <si>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</si>
  <si>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</si>
  <si>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</si>
  <si>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</si>
  <si>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</si>
  <si>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</si>
  <si>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</si>
  <si>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</si>
  <si>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</si>
  <si>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</si>
  <si>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</si>
  <si>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</si>
  <si>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</si>
  <si>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</si>
  <si>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</si>
  <si>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</si>
  <si>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</si>
  <si>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</si>
  <si>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</si>
  <si>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</si>
  <si>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</si>
  <si>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</si>
  <si>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</si>
  <si>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</si>
  <si>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</si>
  <si>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</si>
  <si>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</si>
  <si>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</si>
  <si>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</si>
  <si>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</si>
  <si>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</si>
  <si>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</si>
  <si>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</si>
  <si>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</si>
  <si>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</si>
  <si>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</si>
  <si>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</si>
  <si>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</si>
  <si>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</si>
  <si>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</si>
  <si>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</si>
  <si>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</si>
  <si>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</si>
  <si>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</si>
  <si>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</si>
  <si>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</si>
  <si>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</si>
  <si>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</si>
  <si>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</si>
  <si>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</si>
  <si>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</si>
  <si>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</si>
  <si>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</si>
  <si>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</si>
  <si>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</si>
  <si>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</si>
  <si>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</si>
  <si>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</si>
  <si>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</si>
  <si>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</si>
  <si>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</si>
  <si>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</si>
  <si>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</si>
  <si>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</si>
  <si>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</si>
  <si>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</si>
  <si>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</si>
  <si>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</si>
  <si>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</si>
  <si>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</si>
  <si>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</si>
  <si>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</si>
  <si>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</si>
  <si>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</si>
  <si>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</si>
  <si>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</si>
  <si>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</si>
  <si>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</si>
  <si>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</si>
  <si>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</si>
  <si>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</si>
  <si>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</si>
  <si>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</si>
  <si>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</si>
  <si>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</si>
  <si>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</si>
  <si>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</si>
  <si>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</si>
  <si>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</si>
  <si>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</si>
  <si>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</si>
  <si>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</si>
  <si>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</si>
  <si>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</si>
  <si>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</si>
  <si>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</si>
  <si>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</si>
  <si>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</si>
  <si>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</si>
  <si>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</si>
  <si>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</si>
  <si>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</si>
  <si>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</si>
  <si>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</si>
  <si>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</si>
  <si>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</si>
  <si>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</si>
  <si>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</si>
  <si>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</si>
  <si>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</si>
  <si>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</si>
  <si>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</si>
  <si>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</si>
  <si>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</si>
  <si>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</si>
  <si>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</si>
  <si>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</si>
  <si>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</si>
  <si>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</si>
  <si>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</si>
  <si>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</si>
  <si>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</si>
  <si>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</si>
  <si>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</si>
  <si>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</si>
  <si>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</si>
  <si>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</si>
  <si>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</si>
  <si>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</si>
  <si>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</si>
  <si>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</si>
  <si>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</si>
  <si>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</si>
  <si>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</si>
  <si>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</si>
  <si>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</si>
  <si>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</si>
  <si>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</si>
  <si>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</si>
  <si>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</si>
  <si>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</si>
  <si>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</si>
  <si>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</si>
  <si>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</si>
  <si>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</si>
  <si>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</si>
  <si>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</si>
  <si>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</si>
  <si>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</si>
  <si>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</si>
  <si>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</si>
  <si>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</si>
  <si>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</si>
  <si>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</si>
  <si>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</si>
  <si>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</si>
  <si>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</si>
  <si>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</si>
  <si>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</si>
  <si>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</si>
  <si>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</si>
  <si>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</si>
  <si>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</si>
  <si>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</si>
  <si>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</si>
  <si>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</si>
  <si>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</si>
  <si>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</si>
  <si>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</si>
  <si>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</si>
  <si>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</si>
  <si>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</si>
  <si>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</si>
  <si>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</si>
  <si>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</si>
  <si>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</si>
  <si>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</si>
  <si>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</si>
  <si>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</si>
  <si>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</si>
  <si>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</si>
  <si>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</si>
  <si>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</si>
  <si>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</si>
  <si>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</si>
  <si>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</si>
  <si>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</si>
  <si>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</si>
  <si>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</si>
  <si>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</si>
  <si>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</si>
  <si>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</si>
  <si>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</si>
  <si>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</si>
  <si>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</si>
  <si>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</si>
  <si>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</si>
  <si>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</si>
  <si>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</si>
  <si>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</si>
  <si>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</si>
  <si>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</si>
  <si>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</si>
  <si>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</si>
  <si>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</si>
  <si>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</si>
  <si>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</si>
  <si>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</si>
  <si>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</si>
  <si>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</si>
  <si>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</si>
  <si>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</si>
  <si>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</si>
  <si>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</si>
  <si>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</si>
  <si>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</si>
  <si>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</si>
  <si>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</si>
  <si>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</si>
  <si>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</si>
  <si>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</si>
  <si>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</si>
  <si>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</si>
  <si>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</si>
  <si>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</si>
  <si>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</si>
  <si>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</si>
  <si>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</si>
  <si>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</si>
  <si>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</si>
  <si>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</si>
  <si>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</si>
  <si>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</si>
  <si>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</si>
  <si>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</si>
  <si>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</si>
  <si>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</si>
  <si>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</si>
  <si>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</si>
  <si>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</si>
  <si>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</si>
  <si>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</si>
  <si>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</si>
  <si>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</si>
  <si>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</si>
  <si>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</si>
  <si>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</si>
  <si>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</si>
  <si>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</si>
  <si>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</si>
  <si>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</si>
  <si>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</si>
  <si>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</si>
  <si>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</si>
  <si>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</si>
  <si>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</si>
  <si>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</si>
  <si>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</si>
  <si>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</si>
  <si>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</si>
  <si>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</si>
  <si>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</si>
  <si>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</si>
  <si>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</si>
  <si>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</si>
  <si>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</si>
  <si>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</si>
  <si>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</si>
  <si>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</si>
  <si>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</si>
  <si>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</si>
  <si>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</si>
  <si>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</si>
  <si>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</si>
  <si>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</si>
  <si>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</si>
  <si>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</si>
  <si>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</si>
  <si>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</si>
  <si>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</si>
  <si>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</si>
  <si>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</si>
  <si>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</si>
  <si>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</si>
  <si>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</si>
  <si>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</si>
  <si>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</si>
  <si>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</si>
  <si>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</si>
  <si>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</si>
  <si>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</si>
  <si>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</si>
  <si>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</si>
  <si>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</si>
  <si>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</si>
  <si>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</si>
  <si>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</si>
  <si>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</si>
  <si>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</si>
  <si>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</si>
  <si>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</si>
  <si>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</si>
  <si>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</si>
  <si>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</si>
  <si>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</si>
  <si>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</si>
  <si>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</si>
  <si>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</si>
  <si>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</si>
  <si>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</si>
  <si>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</si>
  <si>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</si>
  <si>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</si>
  <si>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</si>
  <si>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</si>
  <si>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</si>
  <si>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</si>
  <si>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</si>
  <si>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</si>
  <si>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</si>
  <si>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</si>
  <si>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</si>
  <si>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</si>
  <si>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</si>
  <si>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</si>
  <si>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</si>
  <si>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</si>
  <si>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</si>
  <si>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</si>
  <si>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</si>
  <si>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</si>
  <si>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</si>
  <si>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</si>
  <si>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</si>
  <si>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</si>
  <si>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</si>
  <si>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</si>
  <si>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</si>
  <si>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</si>
  <si>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</si>
  <si>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</si>
  <si>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</si>
  <si>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</si>
  <si>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</si>
  <si>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</si>
  <si>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</si>
  <si>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</si>
  <si>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</si>
  <si>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</si>
  <si>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</si>
  <si>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</si>
  <si>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</si>
  <si>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</si>
  <si>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</si>
  <si>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</si>
  <si>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</si>
  <si>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</si>
  <si>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</si>
  <si>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</si>
  <si>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</si>
  <si>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</si>
  <si>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</si>
  <si>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</si>
  <si>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</si>
  <si>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</si>
  <si>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</si>
  <si>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</si>
  <si>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</si>
  <si>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</si>
  <si>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</si>
  <si>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</si>
  <si>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</si>
  <si>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</si>
  <si>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</si>
  <si>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</si>
  <si>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</si>
  <si>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</si>
  <si>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</si>
  <si>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</si>
  <si>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</si>
  <si>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</si>
  <si>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</si>
  <si>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</si>
  <si>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</si>
  <si>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</si>
  <si>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</si>
  <si>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</si>
  <si>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</si>
  <si>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</si>
  <si>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</si>
  <si>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</si>
  <si>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</si>
  <si>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</si>
  <si>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</si>
  <si>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</si>
  <si>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</si>
  <si>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</si>
  <si>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</si>
  <si>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</si>
  <si>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</si>
  <si>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</si>
  <si>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</si>
  <si>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</si>
  <si>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</si>
  <si>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</si>
  <si>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</si>
  <si>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</si>
  <si>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</si>
  <si>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</si>
  <si>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</si>
  <si>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</si>
  <si>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</si>
  <si>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</si>
  <si>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</si>
  <si>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</si>
  <si>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</si>
  <si>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</si>
  <si>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</si>
  <si>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</si>
  <si>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</si>
  <si>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</si>
  <si>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</si>
  <si>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</si>
  <si>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</si>
  <si>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</si>
  <si>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</si>
  <si>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</si>
  <si>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</si>
  <si>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</si>
  <si>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</si>
  <si>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</si>
  <si>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</si>
  <si>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</si>
  <si>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</si>
  <si>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</si>
  <si>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</si>
  <si>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</si>
  <si>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</si>
  <si>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</si>
  <si>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</si>
  <si>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</si>
  <si>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</si>
  <si>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</si>
  <si>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</si>
  <si>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</si>
  <si>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</si>
  <si>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</si>
  <si>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</si>
  <si>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</si>
  <si>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</si>
  <si>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</si>
  <si>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</si>
  <si>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</si>
  <si>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</si>
  <si>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</si>
  <si>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</si>
  <si>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</si>
  <si>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</si>
  <si>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</si>
  <si>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</si>
  <si>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</si>
  <si>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</si>
  <si>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</si>
  <si>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</si>
  <si>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</si>
  <si>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</si>
  <si>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</si>
  <si>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</si>
  <si>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</si>
  <si>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</si>
  <si>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</si>
  <si>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</si>
  <si>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</si>
  <si>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</si>
  <si>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</si>
  <si>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</si>
  <si>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</si>
  <si>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</si>
  <si>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</si>
  <si>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</si>
  <si>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</si>
  <si>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</si>
  <si>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</si>
  <si>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</si>
  <si>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</si>
  <si>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</si>
  <si>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</si>
  <si>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</si>
  <si>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</si>
  <si>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</si>
  <si>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</si>
  <si>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</si>
  <si>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</si>
  <si>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</si>
  <si>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</si>
  <si>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</si>
  <si>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</si>
  <si>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</si>
  <si>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</si>
  <si>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</si>
  <si>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</si>
  <si>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</si>
  <si>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</si>
  <si>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</si>
  <si>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</si>
  <si>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</si>
  <si>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</si>
  <si>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</si>
  <si>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</si>
  <si>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</si>
  <si>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</si>
  <si>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</si>
  <si>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</si>
  <si>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</si>
  <si>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</si>
  <si>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</si>
  <si>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</si>
  <si>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</si>
  <si>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</si>
  <si>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</si>
  <si>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</si>
  <si>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</si>
  <si>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</si>
  <si>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</si>
  <si>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</si>
  <si>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</si>
  <si>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</si>
  <si>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</si>
  <si>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</si>
  <si>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</si>
  <si>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</si>
  <si>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</si>
  <si>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</si>
  <si>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</si>
  <si>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</si>
  <si>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</si>
  <si>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</si>
  <si>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</si>
  <si>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</si>
  <si>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</si>
  <si>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</si>
  <si>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</si>
  <si>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</si>
  <si>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</si>
  <si>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</si>
  <si>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</si>
  <si>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</si>
  <si>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</si>
  <si>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</si>
  <si>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</si>
  <si>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</si>
  <si>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</si>
  <si>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</si>
  <si>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</si>
  <si>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</si>
  <si>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</si>
  <si>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</si>
  <si>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</si>
  <si>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</si>
  <si>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</si>
  <si>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</si>
  <si>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</si>
  <si>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</si>
  <si>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</si>
  <si>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</si>
  <si>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</si>
  <si>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</si>
  <si>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</si>
  <si>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</si>
  <si>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</si>
  <si>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</si>
  <si>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</si>
  <si>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</si>
  <si>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</si>
  <si>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</si>
  <si>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</si>
  <si>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</si>
  <si>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</si>
  <si>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</si>
  <si>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</si>
  <si>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</si>
  <si>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</si>
  <si>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</si>
  <si>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</si>
  <si>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</si>
  <si>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</si>
  <si>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</si>
  <si>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</si>
  <si>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</si>
  <si>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</si>
  <si>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</si>
  <si>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</si>
  <si>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</si>
  <si>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</si>
  <si>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</si>
  <si>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</si>
  <si>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</si>
  <si>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</si>
  <si>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</si>
  <si>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</si>
  <si>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</si>
  <si>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</si>
  <si>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</si>
  <si>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</si>
  <si>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</si>
  <si>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</si>
  <si>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</si>
  <si>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</si>
  <si>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</si>
  <si>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</si>
  <si>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</si>
  <si>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</si>
  <si>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</si>
  <si>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</si>
  <si>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</si>
  <si>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</si>
  <si>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</si>
  <si>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</si>
  <si>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</si>
  <si>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</si>
  <si>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</si>
  <si>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</si>
  <si>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</si>
  <si>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</si>
  <si>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</si>
  <si>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</si>
  <si>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</si>
  <si>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</si>
  <si>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</si>
  <si>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</si>
  <si>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</si>
  <si>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</si>
  <si>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</si>
  <si>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</si>
  <si>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</si>
  <si>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</si>
  <si>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</si>
  <si>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</si>
  <si>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</si>
  <si>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</si>
  <si>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</si>
  <si>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</si>
  <si>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</si>
  <si>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</si>
  <si>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</si>
  <si>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</si>
  <si>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</si>
  <si>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</si>
  <si>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</si>
  <si>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</si>
  <si>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</si>
  <si>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</si>
  <si>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</si>
  <si>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</si>
  <si>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</si>
  <si>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</si>
  <si>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</si>
  <si>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</si>
  <si>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</si>
  <si>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</si>
  <si>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</si>
  <si>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</si>
  <si>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</si>
  <si>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</si>
  <si>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</si>
  <si>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</si>
  <si>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</si>
  <si>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</si>
  <si>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</si>
  <si>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</si>
  <si>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</si>
  <si>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</si>
  <si>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</si>
  <si>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</si>
  <si>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</si>
  <si>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</si>
  <si>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</si>
  <si>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</si>
  <si>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</si>
  <si>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</si>
  <si>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</si>
  <si>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</si>
  <si>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</si>
  <si>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</si>
  <si>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</si>
  <si>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</si>
  <si>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</si>
  <si>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</si>
  <si>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</si>
  <si>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</si>
  <si>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</si>
  <si>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</si>
  <si>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</si>
  <si>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</si>
  <si>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</si>
  <si>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</si>
  <si>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</si>
  <si>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</si>
  <si>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</si>
  <si>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</si>
  <si>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</si>
  <si>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</si>
  <si>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</si>
  <si>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</si>
  <si>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</si>
  <si>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</si>
  <si>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</si>
  <si>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</si>
  <si>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</si>
  <si>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</si>
  <si>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</si>
  <si>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</si>
  <si>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</si>
  <si>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</si>
  <si>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</si>
  <si>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</si>
  <si>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</si>
  <si>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</si>
  <si>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</si>
  <si>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</si>
  <si>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</si>
  <si>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</si>
  <si>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</si>
  <si>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</si>
  <si>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</si>
  <si>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</si>
  <si>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</si>
  <si>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</si>
  <si>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</si>
  <si>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</si>
  <si>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</si>
  <si>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</si>
  <si>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</si>
  <si>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</si>
  <si>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</si>
  <si>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</si>
  <si>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</si>
  <si>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</si>
  <si>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</si>
  <si>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</si>
  <si>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</si>
  <si>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</si>
  <si>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</si>
  <si>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</si>
  <si>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</si>
  <si>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</si>
  <si>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</si>
  <si>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</si>
  <si>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</si>
  <si>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</si>
  <si>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</si>
  <si>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</si>
  <si>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</si>
  <si>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</si>
  <si>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</si>
  <si>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</si>
  <si>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</si>
  <si>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</si>
  <si>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</si>
  <si>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</si>
  <si>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</si>
  <si>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</si>
  <si>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</si>
  <si>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</si>
  <si>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</si>
  <si>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</si>
  <si>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</si>
  <si>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</si>
  <si>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</si>
  <si>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</si>
  <si>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</si>
  <si>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</si>
  <si>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</si>
  <si>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</si>
  <si>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</si>
  <si>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</si>
  <si>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</si>
  <si>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</si>
  <si>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</si>
  <si>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</si>
  <si>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</si>
  <si>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</si>
  <si>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</si>
  <si>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</si>
  <si>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</si>
  <si>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</si>
  <si>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</si>
  <si>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</si>
  <si>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</si>
  <si>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</si>
  <si>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</si>
  <si>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</si>
  <si>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</si>
  <si>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</si>
  <si>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</si>
  <si>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</si>
  <si>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</si>
  <si>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</si>
  <si>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</si>
  <si>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</si>
  <si>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</si>
  <si>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</si>
  <si>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</si>
  <si>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</si>
  <si>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</si>
  <si>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</si>
  <si>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</si>
  <si>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</si>
  <si>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</si>
  <si>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</si>
  <si>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</si>
  <si>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</si>
  <si>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</si>
  <si>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</si>
  <si>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</si>
  <si>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</si>
  <si>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</si>
  <si>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</si>
  <si>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</si>
  <si>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</si>
  <si>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</si>
  <si>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</si>
  <si>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</si>
  <si>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</si>
  <si>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</si>
  <si>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</si>
  <si>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</si>
  <si>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</si>
  <si>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</si>
  <si>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</si>
  <si>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</si>
  <si>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</si>
  <si>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</si>
  <si>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</si>
  <si>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</si>
  <si>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</si>
  <si>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</si>
  <si>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</si>
  <si>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</si>
  <si>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</si>
  <si>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</si>
  <si>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</si>
  <si>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</si>
  <si>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</si>
  <si>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</si>
  <si>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</si>
  <si>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</si>
  <si>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</si>
  <si>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</si>
  <si>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</si>
  <si>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</si>
  <si>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</si>
  <si>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</si>
  <si>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</si>
  <si>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</si>
  <si>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</si>
  <si>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</si>
  <si>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</si>
  <si>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</si>
  <si>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</si>
  <si>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</si>
  <si>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</si>
  <si>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</si>
  <si>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</si>
  <si>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</si>
  <si>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</si>
  <si>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</si>
  <si>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</si>
  <si>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</si>
  <si>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</si>
  <si>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</si>
  <si>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</si>
  <si>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</si>
  <si>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</si>
  <si>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</si>
  <si>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</si>
  <si>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</si>
  <si>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</si>
  <si>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</si>
  <si>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</si>
  <si>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</si>
  <si>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</si>
  <si>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</si>
  <si>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</si>
  <si>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</si>
  <si>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</si>
  <si>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</si>
  <si>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</si>
  <si>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</si>
  <si>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</si>
  <si>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</si>
  <si>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</si>
  <si>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</si>
  <si>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</si>
  <si>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</si>
  <si>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</si>
  <si>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</si>
  <si>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</si>
  <si>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</si>
  <si>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</si>
  <si>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</si>
  <si>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</si>
  <si>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</si>
  <si>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</si>
  <si>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</si>
  <si>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</si>
  <si>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</si>
  <si>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</si>
  <si>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</si>
  <si>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</si>
  <si>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</si>
  <si>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</si>
  <si>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</si>
  <si>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</si>
  <si>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</si>
  <si>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</si>
  <si>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</si>
  <si>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</si>
  <si>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</si>
  <si>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</si>
  <si>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</si>
  <si>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</si>
  <si>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</si>
  <si>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</si>
  <si>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</si>
  <si>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</si>
  <si>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</si>
  <si>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</si>
  <si>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</si>
  <si>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</si>
  <si>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</si>
  <si>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</si>
  <si>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</si>
  <si>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</si>
  <si>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</si>
  <si>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</si>
  <si>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</si>
  <si>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</si>
  <si>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</si>
  <si>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</si>
  <si>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</si>
  <si>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</si>
  <si>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</si>
  <si>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</si>
  <si>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</si>
  <si>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</si>
  <si>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</si>
  <si>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</si>
  <si>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</si>
  <si>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</si>
  <si>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</si>
  <si>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</si>
  <si>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</si>
  <si>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</si>
  <si>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</si>
  <si>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</si>
  <si>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</si>
  <si>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</si>
  <si>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</si>
  <si>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</si>
  <si>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</si>
  <si>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</si>
  <si>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</si>
  <si>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</si>
  <si>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</si>
  <si>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</si>
  <si>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</si>
  <si>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</si>
  <si>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</si>
  <si>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</si>
  <si>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</si>
  <si>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</si>
  <si>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</si>
  <si>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</si>
  <si>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</si>
  <si>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</si>
  <si>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</si>
  <si>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</si>
  <si>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</si>
  <si>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</si>
  <si>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</si>
  <si>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</si>
  <si>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</si>
  <si>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</si>
  <si>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</si>
  <si>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</si>
  <si>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</si>
  <si>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</si>
  <si>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</si>
  <si>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</si>
  <si>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</si>
  <si>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</si>
  <si>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</si>
  <si>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</si>
  <si>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</si>
  <si>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</si>
  <si>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</si>
  <si>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</si>
  <si>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</si>
  <si>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</si>
  <si>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</si>
  <si>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</si>
  <si>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</si>
  <si>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</si>
  <si>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</si>
  <si>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</si>
  <si>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</si>
  <si>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</si>
  <si>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</si>
  <si>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</si>
  <si>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</si>
  <si>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</si>
  <si>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</si>
  <si>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</si>
  <si>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</si>
  <si>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</si>
  <si>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</si>
  <si>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</si>
  <si>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</si>
  <si>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</si>
  <si>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</si>
  <si>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</si>
  <si>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</si>
  <si>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</si>
  <si>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</si>
  <si>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</si>
  <si>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</si>
  <si>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</si>
  <si>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</si>
  <si>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</si>
  <si>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</si>
  <si>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</si>
  <si>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</si>
  <si>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</si>
  <si>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</si>
  <si>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</si>
  <si>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</si>
  <si>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</si>
  <si>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</si>
  <si>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</si>
  <si>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</si>
  <si>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</si>
  <si>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</si>
  <si>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</si>
  <si>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</si>
  <si>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</si>
  <si>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</si>
  <si>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</si>
  <si>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</si>
  <si>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</si>
  <si>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</si>
  <si>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</si>
  <si>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</si>
  <si>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</si>
  <si>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</si>
  <si>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</si>
  <si>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</si>
  <si>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</si>
  <si>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</si>
  <si>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</si>
  <si>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</si>
  <si>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</si>
  <si>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</si>
  <si>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</si>
  <si>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</si>
  <si>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</si>
  <si>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</si>
  <si>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</si>
  <si>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</si>
  <si>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</si>
  <si>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</si>
  <si>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</si>
  <si>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</si>
  <si>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</si>
  <si>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</si>
  <si>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</si>
  <si>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</si>
  <si>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</si>
  <si>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</si>
  <si>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</si>
  <si>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</si>
  <si>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</si>
  <si>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</si>
  <si>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</si>
  <si>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</si>
  <si>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</si>
  <si>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</si>
  <si>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</si>
  <si>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</si>
  <si>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</si>
  <si>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</si>
  <si>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</si>
  <si>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</si>
  <si>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</si>
  <si>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</si>
  <si>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</si>
  <si>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</si>
  <si>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</si>
  <si>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</si>
  <si>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</si>
  <si>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</si>
  <si>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</si>
  <si>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</si>
  <si>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</si>
  <si>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</si>
  <si>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</si>
  <si>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</si>
  <si>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</si>
  <si>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</si>
  <si>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</si>
  <si>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</si>
  <si>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</si>
  <si>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</si>
  <si>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</si>
  <si>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</si>
  <si>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</si>
  <si>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</si>
  <si>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</si>
  <si>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</si>
  <si>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</si>
  <si>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</si>
  <si>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</si>
  <si>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</si>
  <si>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</si>
  <si>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</si>
  <si>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</si>
  <si>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</si>
  <si>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</si>
  <si>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</si>
  <si>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</si>
  <si>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</si>
  <si>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</si>
  <si>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</si>
  <si>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</si>
  <si>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</si>
  <si>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</si>
  <si>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</si>
  <si>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</si>
  <si>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</si>
  <si>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</si>
  <si>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</si>
  <si>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</si>
  <si>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</si>
  <si>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</si>
  <si>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</si>
  <si>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</si>
  <si>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</si>
  <si>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</si>
  <si>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</si>
  <si>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</si>
  <si>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</si>
  <si>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</si>
  <si>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</si>
  <si>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</si>
  <si>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</si>
  <si>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</si>
  <si>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</si>
  <si>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</si>
  <si>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</si>
  <si>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</si>
  <si>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</si>
  <si>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</si>
  <si>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</si>
  <si>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</si>
  <si>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</si>
  <si>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</si>
  <si>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</si>
  <si>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</si>
  <si>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</si>
  <si>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</si>
  <si>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</si>
  <si>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</si>
  <si>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</si>
  <si>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</si>
  <si>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</si>
  <si>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</si>
  <si>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</si>
  <si>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</si>
  <si>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</si>
  <si>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</si>
  <si>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</si>
  <si>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</si>
  <si>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</si>
  <si>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</si>
  <si>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</si>
  <si>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</si>
  <si>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</si>
  <si>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</si>
  <si>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</si>
  <si>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</si>
  <si>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</si>
  <si>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</si>
  <si>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</si>
  <si>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</si>
  <si>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</si>
  <si>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</si>
  <si>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</si>
  <si>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</si>
  <si>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</si>
  <si>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</si>
  <si>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</si>
  <si>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</si>
  <si>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</si>
  <si>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</si>
  <si>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</si>
  <si>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</si>
  <si>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</si>
  <si>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</si>
  <si>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</si>
  <si>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</si>
  <si>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</si>
  <si>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</si>
  <si>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</si>
  <si>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</si>
  <si>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</si>
  <si>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</si>
  <si>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</si>
  <si>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</si>
  <si>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</si>
  <si>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</si>
  <si>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</si>
  <si>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</si>
  <si>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</si>
  <si>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</si>
  <si>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</si>
  <si>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</si>
  <si>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</si>
  <si>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</si>
  <si>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</si>
  <si>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</si>
  <si>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</si>
  <si>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</si>
  <si>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</si>
  <si>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</si>
  <si>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</si>
  <si>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</si>
  <si>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</si>
  <si>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</si>
  <si>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</si>
  <si>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</si>
  <si>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</si>
  <si>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</si>
  <si>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</si>
  <si>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</si>
  <si>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</si>
  <si>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</si>
  <si>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</si>
  <si>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</si>
  <si>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</si>
  <si>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</si>
  <si>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</si>
  <si>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</si>
  <si>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</si>
  <si>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</si>
  <si>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</si>
  <si>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</si>
  <si>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</si>
  <si>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</si>
  <si>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</si>
  <si>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</si>
  <si>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</si>
  <si>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</si>
  <si>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</si>
  <si>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</si>
  <si>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</si>
  <si>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</si>
  <si>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</si>
  <si>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</si>
  <si>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</si>
  <si>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</si>
  <si>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</si>
  <si>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</si>
  <si>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</si>
  <si>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</si>
  <si>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</si>
  <si>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</si>
  <si>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</si>
  <si>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</si>
  <si>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</si>
  <si>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</si>
  <si>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</si>
  <si>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</si>
  <si>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</si>
  <si>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</si>
  <si>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</si>
  <si>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</si>
  <si>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</si>
  <si>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</si>
  <si>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</si>
  <si>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</si>
  <si>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</si>
  <si>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</si>
  <si>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</si>
  <si>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</si>
  <si>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</si>
  <si>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</si>
  <si>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</si>
  <si>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</si>
  <si>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</si>
  <si>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</si>
  <si>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</si>
  <si>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</si>
  <si>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</si>
  <si>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</si>
  <si>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</si>
  <si>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</si>
  <si>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</si>
  <si>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</si>
  <si>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</si>
  <si>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</si>
  <si>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</si>
  <si>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</si>
  <si>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</si>
  <si>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</si>
  <si>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</si>
  <si>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</si>
  <si>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</si>
  <si>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</si>
  <si>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</si>
  <si>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</si>
  <si>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</si>
  <si>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</si>
  <si>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</si>
  <si>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</si>
  <si>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</si>
  <si>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</si>
  <si>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</si>
  <si>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</si>
  <si>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</si>
  <si>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</si>
  <si>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</si>
  <si>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</si>
  <si>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</si>
  <si>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</si>
  <si>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</si>
  <si>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</si>
  <si>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</si>
  <si>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</si>
  <si>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</si>
  <si>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</si>
  <si>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</si>
  <si>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</si>
  <si>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</si>
  <si>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</si>
  <si>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</si>
  <si>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</si>
  <si>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</si>
  <si>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</si>
  <si>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</si>
  <si>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</si>
  <si>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</si>
  <si>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</si>
  <si>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</si>
  <si>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</si>
  <si>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</si>
  <si>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</si>
  <si>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</si>
  <si>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</si>
  <si>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</si>
  <si>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</si>
  <si>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</si>
  <si>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</si>
  <si>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</si>
  <si>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</si>
  <si>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</si>
  <si>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</si>
  <si>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</si>
  <si>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</si>
  <si>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</si>
  <si>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</si>
  <si>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</si>
  <si>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</si>
  <si>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</si>
  <si>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</si>
  <si>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</si>
  <si>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</si>
  <si>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</si>
  <si>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</si>
  <si>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</si>
  <si>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</si>
  <si>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</si>
  <si>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</si>
  <si>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</si>
  <si>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</si>
  <si>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</si>
  <si>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</si>
  <si>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</si>
  <si>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</si>
  <si>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</si>
  <si>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</si>
  <si>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</si>
  <si>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</si>
  <si>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</si>
  <si>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</si>
  <si>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</si>
  <si>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</si>
  <si>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</si>
  <si>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</si>
  <si>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</si>
  <si>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</si>
  <si>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</si>
  <si>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</si>
  <si>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</si>
  <si>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</si>
  <si>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</si>
  <si>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</si>
  <si>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</si>
  <si>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</si>
  <si>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</si>
  <si>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</si>
  <si>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</si>
  <si>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</si>
  <si>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</si>
  <si>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</si>
  <si>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</si>
  <si>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</si>
  <si>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</si>
  <si>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</si>
  <si>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</si>
  <si>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</si>
  <si>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</si>
  <si>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</si>
  <si>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</si>
  <si>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</si>
  <si>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</si>
  <si>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</si>
  <si>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</si>
  <si>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</si>
  <si>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</si>
  <si>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</si>
  <si>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</si>
  <si>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</si>
  <si>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</si>
  <si>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</si>
  <si>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</si>
  <si>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</si>
  <si>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</si>
  <si>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</si>
  <si>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</si>
  <si>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</si>
  <si>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</si>
  <si>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</si>
  <si>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</si>
  <si>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</si>
  <si>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</si>
  <si>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</si>
  <si>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</si>
  <si>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</si>
  <si>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</si>
  <si>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</si>
  <si>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</si>
  <si>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</si>
  <si>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</si>
  <si>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</si>
  <si>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</si>
  <si>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</si>
  <si>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</si>
  <si>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</si>
  <si>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</si>
  <si>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</si>
  <si>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</si>
  <si>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</si>
  <si>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</si>
  <si>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</si>
  <si>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</si>
  <si>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</si>
  <si>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</si>
  <si>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</si>
  <si>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</si>
  <si>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</si>
  <si>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</si>
  <si>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</si>
  <si>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</si>
  <si>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</si>
  <si>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</si>
  <si>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</si>
  <si>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</si>
  <si>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</si>
  <si>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</si>
  <si>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</si>
  <si>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</si>
  <si>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</si>
  <si>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</si>
  <si>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</si>
  <si>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</si>
  <si>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</si>
  <si>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</si>
  <si>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</si>
  <si>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</si>
  <si>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</si>
  <si>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</si>
  <si>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</si>
  <si>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</si>
  <si>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</si>
  <si>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</si>
  <si>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</si>
  <si>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</si>
  <si>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</si>
  <si>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</si>
  <si>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</si>
  <si>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</si>
  <si>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</si>
  <si>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</si>
  <si>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</si>
  <si>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</si>
  <si>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</si>
  <si>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</si>
  <si>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</si>
  <si>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</si>
  <si>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</si>
  <si>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</si>
  <si>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</si>
  <si>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</si>
  <si>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</si>
  <si>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</si>
  <si>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</si>
  <si>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</si>
  <si>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</si>
  <si>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</si>
  <si>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</si>
  <si>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</si>
  <si>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</si>
  <si>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</si>
  <si>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</si>
  <si>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</si>
  <si>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</si>
  <si>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</si>
  <si>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</si>
  <si>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</si>
  <si>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</si>
  <si>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</si>
  <si>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</si>
  <si>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</si>
  <si>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</si>
  <si>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</si>
  <si>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</si>
  <si>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</si>
  <si>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</si>
  <si>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</si>
  <si>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</si>
  <si>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</si>
  <si>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</si>
  <si>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</si>
  <si>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</si>
  <si>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</si>
  <si>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</si>
  <si>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</si>
  <si>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</si>
  <si>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</si>
  <si>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</si>
  <si>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</si>
  <si>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</si>
  <si>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</si>
  <si>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</si>
  <si>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</si>
  <si>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</si>
  <si>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</si>
  <si>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</si>
  <si>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</si>
  <si>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</si>
  <si>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</si>
  <si>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</si>
  <si>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</si>
  <si>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</si>
  <si>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</si>
  <si>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</si>
  <si>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</si>
  <si>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</si>
  <si>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</si>
  <si>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</si>
  <si>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</si>
  <si>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</si>
  <si>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</si>
  <si>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</si>
  <si>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</si>
  <si>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</si>
  <si>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</si>
  <si>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</si>
  <si>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</si>
  <si>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</si>
  <si>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</si>
  <si>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</si>
  <si>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</si>
  <si>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</si>
  <si>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</si>
  <si>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</si>
  <si>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</si>
  <si>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</si>
  <si>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</si>
  <si>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</si>
  <si>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</si>
  <si>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</si>
  <si>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</si>
  <si>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</si>
  <si>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</si>
  <si>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</si>
  <si>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</si>
  <si>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</si>
  <si>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</si>
  <si>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</si>
  <si>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</si>
  <si>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</si>
  <si>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</si>
  <si>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</si>
  <si>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</si>
  <si>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</si>
  <si>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</si>
  <si>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</si>
  <si>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</si>
  <si>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</si>
  <si>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</si>
  <si>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</si>
  <si>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</si>
  <si>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</si>
  <si>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</si>
  <si>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</si>
  <si>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</si>
  <si>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</si>
  <si>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</si>
  <si>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</si>
  <si>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</si>
  <si>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</si>
  <si>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</si>
  <si>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</si>
  <si>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</si>
  <si>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</si>
  <si>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</si>
  <si>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</si>
  <si>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</si>
  <si>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</si>
  <si>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</si>
  <si>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</si>
  <si>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</si>
  <si>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</si>
  <si>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</si>
  <si>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</si>
  <si>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</si>
  <si>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</si>
  <si>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</si>
  <si>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</si>
  <si>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</si>
  <si>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</si>
  <si>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</si>
  <si>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</si>
  <si>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</si>
  <si>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</si>
  <si>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</si>
  <si>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</si>
  <si>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</si>
  <si>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</si>
  <si>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</si>
  <si>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</si>
  <si>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</si>
  <si>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</si>
  <si>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</si>
  <si>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</si>
  <si>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</si>
  <si>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</si>
  <si>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</si>
  <si>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</si>
  <si>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</si>
  <si>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</si>
  <si>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</si>
  <si>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</si>
  <si>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</si>
  <si>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</si>
  <si>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</si>
  <si>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</si>
  <si>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</si>
  <si>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</si>
  <si>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</si>
  <si>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</si>
  <si>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</si>
  <si>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</si>
  <si>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</si>
  <si>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</si>
  <si>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</si>
  <si>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</si>
  <si>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</si>
  <si>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</si>
  <si>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</si>
  <si>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</si>
  <si>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</si>
  <si>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</si>
  <si>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</si>
  <si>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</si>
  <si>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</si>
  <si>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</si>
  <si>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</si>
  <si>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</si>
  <si>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</si>
  <si>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</si>
  <si>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</si>
  <si>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</si>
  <si>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</si>
  <si>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</si>
  <si>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</si>
  <si>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</si>
  <si>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</si>
  <si>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</si>
  <si>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</si>
  <si>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</si>
  <si>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</si>
  <si>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</si>
  <si>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</si>
  <si>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</si>
  <si>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</si>
  <si>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</si>
  <si>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</si>
  <si>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</si>
  <si>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</si>
  <si>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</si>
  <si>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</si>
  <si>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</si>
  <si>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</si>
  <si>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</si>
  <si>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</si>
  <si>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</si>
  <si>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</si>
  <si>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</si>
  <si>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</si>
  <si>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</si>
  <si>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</si>
  <si>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</si>
  <si>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</si>
  <si>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</si>
  <si>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</si>
  <si>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</si>
  <si>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</si>
  <si>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</si>
  <si>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</si>
  <si>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</si>
  <si>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</si>
  <si>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</si>
  <si>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</si>
  <si>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</si>
  <si>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</si>
  <si>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</si>
  <si>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</si>
  <si>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</si>
  <si>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</si>
  <si>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</si>
  <si>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</si>
  <si>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</si>
  <si>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</si>
  <si>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</si>
  <si>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</si>
  <si>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</si>
  <si>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</si>
  <si>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</si>
  <si>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</si>
  <si>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</si>
  <si>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</si>
  <si>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</si>
  <si>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</si>
  <si>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</si>
  <si>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</si>
  <si>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</si>
  <si>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</si>
  <si>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</si>
  <si>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</si>
  <si>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</si>
  <si>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</si>
  <si>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</si>
  <si>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</si>
  <si>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</si>
  <si>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</si>
  <si>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</si>
  <si>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</si>
  <si>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</si>
  <si>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</si>
  <si>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</si>
  <si>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</si>
  <si>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</si>
  <si>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</si>
  <si>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</si>
  <si>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</si>
  <si>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</si>
  <si>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</si>
  <si>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</si>
  <si>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</si>
  <si>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</si>
  <si>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</si>
  <si>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</si>
  <si>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</si>
  <si>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</si>
  <si>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</si>
  <si>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</si>
  <si>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</si>
  <si>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</si>
  <si>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</si>
  <si>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</si>
  <si>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</si>
  <si>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</si>
  <si>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</si>
  <si>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</si>
  <si>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</si>
  <si>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</si>
  <si>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</si>
  <si>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</si>
  <si>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</si>
  <si>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</si>
  <si>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</si>
  <si>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</si>
  <si>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</si>
  <si>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</si>
  <si>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</si>
  <si>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</si>
  <si>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</si>
  <si>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</si>
  <si>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</si>
  <si>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</si>
  <si>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</si>
  <si>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</si>
  <si>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</si>
  <si>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</si>
  <si>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</si>
  <si>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</si>
  <si>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</si>
  <si>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</si>
  <si>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</si>
  <si>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</si>
  <si>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</si>
  <si>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</si>
  <si>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</si>
  <si>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</si>
  <si>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</si>
  <si>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</si>
  <si>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</si>
  <si>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</si>
  <si>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</si>
  <si>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</si>
  <si>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</si>
  <si>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</si>
  <si>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</si>
  <si>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</si>
  <si>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</si>
  <si>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</si>
  <si>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</si>
  <si>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</si>
  <si>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</si>
  <si>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</si>
  <si>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</si>
  <si>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</si>
  <si>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</si>
  <si>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</si>
  <si>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</si>
  <si>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</si>
  <si>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</si>
  <si>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</si>
  <si>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</si>
  <si>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</si>
  <si>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</si>
  <si>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</si>
  <si>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</si>
  <si>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</si>
  <si>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</si>
  <si>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</si>
  <si>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</si>
  <si>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</si>
  <si>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</si>
  <si>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</si>
  <si>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</si>
  <si>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</si>
  <si>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</si>
  <si>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</si>
  <si>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</si>
  <si>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</si>
  <si>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</si>
  <si>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</si>
  <si>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</si>
  <si>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</si>
  <si>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</si>
  <si>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</si>
  <si>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</si>
  <si>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</si>
  <si>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</si>
  <si>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</si>
  <si>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</si>
  <si>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</si>
  <si>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</si>
  <si>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</si>
  <si>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</si>
  <si>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</si>
  <si>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</si>
  <si>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</si>
  <si>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</si>
  <si>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</si>
  <si>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</si>
  <si>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</si>
  <si>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</si>
  <si>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</si>
  <si>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</si>
  <si>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</si>
  <si>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</si>
  <si>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</si>
  <si>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</si>
  <si>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</si>
  <si>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</si>
  <si>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</si>
  <si>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</si>
  <si>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</si>
  <si>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</si>
  <si>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</si>
  <si>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</si>
  <si>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</si>
  <si>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</si>
  <si>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</si>
  <si>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</si>
  <si>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</si>
  <si>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</si>
  <si>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</si>
  <si>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</si>
  <si>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</si>
  <si>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</si>
  <si>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</si>
  <si>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</si>
  <si>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</si>
  <si>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</si>
  <si>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</si>
  <si>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</si>
  <si>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</si>
  <si>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</si>
  <si>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</si>
  <si>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</si>
  <si>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</si>
  <si>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</si>
  <si>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</si>
  <si>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</si>
  <si>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</si>
  <si>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</si>
  <si>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</si>
  <si>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</si>
  <si>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</si>
  <si>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</si>
  <si>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</si>
  <si>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</si>
  <si>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</si>
  <si>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</si>
  <si>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</si>
  <si>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</si>
  <si>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</si>
  <si>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</si>
  <si>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</si>
  <si>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</si>
  <si>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</si>
  <si>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</si>
  <si>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</si>
  <si>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</si>
  <si>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</si>
  <si>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</si>
  <si>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</si>
  <si>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</si>
  <si>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</si>
  <si>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</si>
  <si>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</si>
  <si>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</si>
  <si>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</si>
  <si>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</si>
  <si>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</si>
  <si>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</si>
  <si>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</si>
  <si>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</si>
  <si>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</si>
  <si>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</si>
  <si>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</si>
  <si>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</si>
  <si>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</si>
  <si>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</si>
  <si>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</si>
  <si>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</si>
  <si>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</si>
  <si>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</si>
  <si>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</si>
  <si>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</si>
  <si>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</si>
  <si>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</si>
  <si>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</si>
  <si>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</si>
  <si>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</si>
  <si>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</si>
  <si>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</si>
  <si>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</si>
  <si>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</si>
  <si>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</si>
  <si>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</si>
  <si>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</si>
  <si>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</si>
  <si>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</si>
  <si>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</si>
  <si>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</si>
  <si>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</si>
  <si>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</si>
  <si>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</si>
  <si>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</si>
  <si>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</si>
  <si>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</si>
  <si>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</si>
  <si>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</si>
  <si>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</si>
  <si>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</si>
  <si>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</si>
  <si>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</si>
  <si>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</si>
  <si>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</si>
  <si>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</si>
  <si>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</si>
  <si>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</si>
  <si>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</si>
  <si>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</si>
  <si>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</si>
  <si>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</si>
  <si>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</si>
  <si>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</si>
  <si>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</si>
  <si>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</si>
  <si>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</si>
  <si>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</si>
  <si>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</si>
  <si>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</si>
  <si>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</si>
  <si>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</si>
  <si>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</si>
  <si>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</si>
  <si>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</si>
  <si>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</si>
  <si>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</si>
  <si>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</si>
  <si>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</si>
  <si>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</si>
  <si>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</si>
  <si>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</si>
  <si>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</si>
  <si>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</si>
  <si>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</si>
  <si>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</si>
  <si>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</si>
  <si>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</si>
  <si>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</si>
  <si>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</si>
  <si>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</si>
  <si>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</si>
  <si>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</si>
  <si>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</si>
  <si>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</si>
  <si>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</si>
  <si>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</si>
  <si>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</si>
  <si>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</si>
  <si>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</si>
  <si>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</si>
  <si>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</si>
  <si>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</si>
  <si>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</si>
  <si>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</si>
  <si>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</si>
  <si>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</si>
  <si>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</si>
  <si>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</si>
  <si>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</si>
  <si>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</si>
  <si>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</si>
  <si>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</si>
  <si>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</si>
  <si>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</si>
  <si>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</si>
  <si>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</si>
  <si>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</si>
  <si>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</si>
  <si>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</si>
  <si>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</si>
  <si>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</si>
  <si>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</si>
  <si>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</si>
  <si>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</si>
  <si>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</si>
  <si>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</si>
  <si>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</si>
  <si>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</si>
  <si>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</si>
  <si>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</si>
  <si>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</si>
  <si>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</si>
  <si>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</si>
  <si>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</si>
  <si>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</si>
  <si>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</si>
  <si>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</si>
  <si>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</si>
  <si>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</si>
  <si>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</si>
  <si>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</si>
  <si>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</si>
  <si>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</si>
  <si>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</si>
  <si>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</si>
  <si>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</si>
  <si>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</si>
  <si>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</si>
  <si>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</si>
  <si>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</si>
  <si>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</si>
  <si>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</si>
  <si>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</si>
  <si>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</si>
  <si>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</si>
  <si>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</si>
  <si>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</si>
  <si>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</si>
  <si>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</si>
  <si>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</si>
  <si>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</si>
  <si>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</si>
  <si>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</si>
  <si>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</si>
  <si>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</si>
  <si>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</si>
  <si>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</si>
  <si>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</si>
  <si>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</si>
  <si>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</si>
  <si>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</si>
  <si>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</si>
  <si>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</si>
  <si>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</si>
  <si>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</si>
  <si>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</si>
  <si>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</si>
  <si>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</si>
  <si>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</si>
  <si>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</si>
  <si>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</si>
  <si>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</si>
  <si>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</si>
  <si>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</si>
  <si>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</si>
  <si>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</si>
  <si>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</si>
  <si>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</si>
  <si>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</si>
  <si>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</si>
  <si>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</si>
  <si>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</si>
  <si>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</si>
  <si>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</si>
  <si>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</si>
  <si>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</si>
  <si>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</si>
  <si>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</si>
  <si>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</si>
  <si>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</si>
  <si>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</si>
  <si>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</si>
  <si>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</si>
  <si>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</si>
  <si>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</si>
  <si>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</si>
  <si>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</si>
  <si>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</si>
  <si>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</si>
  <si>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</si>
  <si>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</si>
  <si>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</si>
  <si>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</si>
  <si>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</si>
  <si>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</si>
  <si>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</si>
  <si>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</si>
  <si>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</si>
  <si>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</si>
  <si>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</si>
  <si>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</si>
  <si>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</si>
  <si>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</si>
  <si>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</si>
  <si>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</si>
  <si>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</si>
  <si>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</si>
  <si>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</si>
  <si>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</si>
  <si>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</si>
  <si>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</si>
  <si>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</si>
  <si>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</si>
  <si>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</si>
  <si>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</si>
  <si>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</si>
  <si>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</si>
  <si>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</si>
  <si>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</si>
  <si>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</si>
  <si>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</si>
  <si>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</si>
  <si>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</si>
  <si>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</si>
  <si>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</si>
  <si>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</si>
  <si>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</si>
  <si>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</si>
  <si>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</si>
  <si>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</si>
  <si>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</si>
  <si>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</si>
  <si>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</si>
  <si>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</si>
  <si>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</si>
  <si>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</si>
  <si>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</si>
  <si>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</si>
  <si>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</si>
  <si>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</si>
  <si>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</si>
  <si>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</si>
  <si>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</si>
  <si>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</si>
  <si>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</si>
  <si>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</si>
  <si>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</si>
  <si>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</si>
  <si>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</si>
  <si>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</si>
  <si>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</si>
  <si>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</si>
  <si>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</si>
  <si>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</si>
  <si>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</si>
  <si>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</si>
  <si>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</si>
  <si>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</si>
  <si>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</si>
  <si>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</si>
  <si>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</si>
  <si>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</si>
  <si>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</si>
  <si>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</si>
  <si>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</si>
  <si>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</si>
  <si>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</si>
  <si>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</si>
  <si>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</si>
  <si>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</si>
  <si>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</si>
  <si>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</si>
  <si>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</si>
  <si>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</si>
  <si>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</si>
  <si>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</si>
  <si>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</si>
  <si>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</si>
  <si>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</si>
  <si>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</si>
  <si>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</si>
  <si>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</si>
  <si>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</si>
  <si>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</si>
  <si>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</si>
  <si>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</si>
  <si>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</si>
  <si>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</si>
  <si>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</si>
  <si>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</si>
  <si>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</si>
  <si>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</si>
  <si>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</si>
  <si>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</si>
  <si>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</si>
  <si>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</si>
  <si>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</si>
  <si>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</si>
  <si>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</si>
  <si>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</si>
  <si>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</si>
  <si>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</si>
  <si>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</si>
  <si>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</si>
  <si>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</si>
  <si>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</si>
  <si>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</si>
  <si>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</si>
  <si>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</si>
  <si>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</si>
  <si>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</si>
  <si>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</si>
  <si>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</si>
  <si>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</si>
  <si>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</si>
  <si>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</si>
  <si>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</si>
  <si>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</si>
  <si>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</si>
  <si>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</si>
  <si>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</si>
  <si>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</si>
  <si>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</si>
  <si>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</si>
  <si>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</si>
  <si>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</si>
  <si>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</si>
  <si>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</si>
  <si>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</si>
  <si>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</si>
  <si>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</si>
  <si>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</si>
  <si>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</si>
  <si>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</si>
  <si>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</si>
  <si>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</si>
  <si>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</si>
  <si>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</si>
  <si>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</si>
  <si>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</si>
  <si>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</si>
  <si>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</si>
  <si>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</si>
  <si>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</si>
  <si>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</si>
  <si>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</si>
  <si>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</si>
  <si>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</si>
  <si>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</si>
  <si>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</si>
  <si>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</si>
  <si>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</si>
  <si>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</si>
  <si>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</si>
  <si>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</si>
  <si>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</si>
  <si>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</si>
  <si>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</si>
  <si>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</si>
  <si>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</si>
  <si>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</si>
  <si>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</si>
  <si>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</si>
  <si>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</si>
  <si>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</si>
  <si>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</si>
  <si>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</si>
  <si>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</si>
  <si>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</si>
  <si>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</si>
  <si>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</si>
  <si>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</si>
  <si>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</si>
  <si>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</si>
  <si>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</si>
  <si>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</si>
  <si>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</si>
  <si>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</si>
  <si>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</si>
  <si>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</si>
  <si>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</si>
  <si>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</si>
  <si>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</si>
  <si>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</si>
  <si>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</si>
  <si>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</si>
  <si>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</si>
  <si>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</si>
  <si>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</si>
  <si>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</si>
  <si>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</si>
  <si>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</si>
  <si>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</si>
  <si>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</si>
  <si>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</si>
  <si>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</si>
  <si>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</si>
  <si>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</si>
  <si>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</si>
  <si>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</si>
  <si>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</si>
  <si>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</si>
  <si>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</si>
  <si>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</si>
  <si>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</si>
  <si>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</si>
  <si>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</si>
  <si>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</si>
  <si>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</si>
  <si>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</si>
  <si>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</si>
  <si>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</si>
  <si>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</si>
  <si>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</si>
  <si>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</si>
  <si>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</si>
  <si>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</si>
  <si>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</si>
  <si>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</si>
  <si>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</si>
  <si>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</si>
  <si>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</si>
  <si>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</si>
  <si>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</si>
  <si>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</si>
  <si>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</si>
  <si>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</si>
  <si>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</si>
  <si>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</si>
  <si>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</si>
  <si>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</si>
  <si>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</si>
  <si>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</si>
  <si>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</si>
  <si>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</si>
  <si>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</si>
  <si>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</si>
  <si>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</si>
  <si>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</si>
  <si>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</si>
  <si>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</si>
  <si>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</si>
  <si>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</si>
  <si>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</si>
  <si>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</si>
  <si>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</si>
  <si>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</si>
  <si>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</si>
  <si>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</si>
  <si>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</si>
  <si>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</si>
  <si>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</si>
  <si>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</si>
  <si>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</si>
  <si>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</si>
  <si>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</si>
  <si>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</si>
  <si>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</si>
  <si>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</si>
  <si>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</si>
  <si>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</si>
  <si>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</si>
  <si>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</si>
  <si>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</si>
  <si>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</si>
  <si>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</si>
  <si>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</si>
  <si>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</si>
  <si>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</si>
  <si>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</si>
  <si>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</si>
  <si>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</si>
  <si>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</si>
  <si>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</si>
  <si>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</si>
  <si>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</si>
  <si>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</si>
  <si>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</si>
  <si>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</si>
  <si>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</si>
  <si>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</si>
  <si>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</si>
  <si>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</si>
  <si>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</si>
  <si>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</si>
  <si>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</si>
  <si>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</si>
  <si>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</si>
  <si>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</si>
  <si>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</si>
  <si>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</si>
  <si>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</si>
  <si>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</si>
  <si>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</si>
  <si>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</si>
  <si>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</si>
  <si>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</si>
  <si>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</si>
  <si>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</si>
  <si>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</si>
  <si>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</si>
  <si>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</si>
  <si>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</si>
  <si>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</si>
  <si>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</si>
  <si>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</si>
  <si>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</si>
  <si>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</si>
  <si>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</si>
  <si>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</si>
  <si>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</si>
  <si>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</si>
  <si>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</si>
  <si>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</si>
  <si>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</si>
  <si>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</si>
  <si>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</si>
  <si>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</si>
  <si>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</si>
  <si>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</si>
  <si>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</si>
  <si>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</si>
  <si>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</si>
  <si>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</si>
  <si>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</si>
  <si>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</si>
  <si>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</si>
  <si>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</si>
  <si>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</si>
  <si>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</si>
  <si>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</si>
  <si>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</si>
  <si>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</si>
  <si>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</si>
  <si>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</si>
  <si>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</si>
  <si>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</si>
  <si>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</si>
  <si>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</si>
  <si>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</si>
  <si>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</si>
  <si>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</si>
  <si>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</si>
  <si>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</si>
  <si>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</si>
  <si>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</si>
  <si>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</si>
  <si>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</si>
  <si>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</si>
  <si>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</si>
  <si>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</si>
  <si>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</si>
  <si>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</si>
  <si>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</si>
  <si>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</si>
  <si>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</si>
  <si>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</si>
  <si>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</si>
  <si>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</si>
  <si>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</si>
  <si>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</si>
  <si>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</si>
  <si>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</si>
  <si>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</si>
  <si>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</si>
  <si>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</si>
  <si>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</si>
  <si>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</si>
  <si>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</si>
  <si>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</si>
  <si>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</si>
  <si>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</si>
  <si>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</si>
  <si>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</si>
  <si>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</si>
  <si>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</si>
  <si>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</si>
  <si>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</si>
  <si>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</si>
  <si>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</si>
  <si>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</si>
  <si>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</si>
  <si>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</si>
  <si>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</si>
  <si>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</si>
  <si>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</si>
  <si>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</si>
  <si>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</si>
  <si>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</si>
  <si>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</si>
  <si>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</si>
  <si>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</si>
  <si>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</si>
  <si>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</si>
  <si>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</si>
  <si>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</si>
  <si>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</si>
  <si>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</si>
  <si>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</si>
  <si>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</si>
  <si>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</si>
  <si>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</si>
  <si>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</si>
  <si>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</si>
  <si>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</si>
  <si>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</si>
  <si>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</si>
  <si>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</si>
  <si>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</si>
  <si>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</si>
  <si>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</si>
  <si>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</si>
  <si>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</si>
  <si>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</si>
  <si>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</si>
  <si>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</si>
  <si>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</si>
  <si>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</si>
  <si>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</si>
  <si>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</si>
  <si>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</si>
  <si>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</si>
  <si>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</si>
  <si>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</si>
  <si>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</si>
  <si>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</si>
  <si>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</si>
  <si>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</si>
  <si>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</si>
  <si>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</si>
  <si>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</si>
  <si>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</si>
  <si>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</si>
  <si>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</si>
  <si>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</si>
  <si>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</si>
  <si>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</si>
  <si>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</si>
  <si>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</si>
  <si>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</si>
  <si>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</si>
  <si>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</si>
  <si>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</si>
  <si>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</si>
  <si>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</si>
  <si>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</si>
  <si>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</si>
  <si>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</si>
  <si>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</si>
  <si>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</si>
  <si>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</si>
  <si>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</si>
  <si>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</si>
  <si>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</si>
  <si>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</si>
  <si>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</si>
  <si>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</si>
  <si>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</si>
  <si>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</si>
  <si>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</si>
  <si>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</si>
  <si>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</si>
  <si>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</si>
  <si>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</si>
  <si>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</si>
  <si>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</si>
  <si>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</si>
  <si>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</si>
  <si>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</si>
  <si>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</si>
  <si>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</si>
  <si>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</si>
  <si>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</si>
  <si>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</si>
  <si>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</si>
  <si>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</si>
  <si>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</si>
  <si>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</si>
  <si>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</si>
  <si>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</si>
  <si>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</si>
  <si>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</si>
  <si>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</si>
  <si>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</si>
  <si>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</si>
  <si>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</si>
  <si>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</si>
  <si>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</si>
  <si>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</si>
  <si>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</si>
  <si>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</si>
  <si>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</si>
  <si>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</si>
  <si>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</si>
  <si>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</si>
  <si>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</si>
  <si>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</si>
  <si>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</si>
  <si>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</si>
  <si>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</si>
  <si>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</si>
  <si>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</si>
  <si>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</si>
  <si>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</si>
  <si>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</si>
  <si>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</si>
  <si>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</si>
  <si>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</si>
  <si>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</si>
  <si>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</si>
  <si>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</si>
  <si>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</si>
  <si>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</si>
  <si>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</si>
  <si>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</si>
  <si>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</si>
  <si>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</si>
  <si>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</si>
  <si>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</si>
  <si>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</si>
  <si>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</si>
  <si>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</si>
  <si>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</si>
  <si>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</si>
  <si>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</si>
  <si>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</si>
  <si>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</si>
  <si>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</si>
  <si>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</si>
  <si>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</si>
  <si>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</si>
  <si>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</si>
  <si>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</si>
  <si>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</si>
  <si>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</si>
  <si>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</si>
  <si>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</si>
  <si>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</si>
  <si>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</si>
  <si>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</si>
  <si>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</si>
  <si>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</si>
  <si>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</si>
  <si>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</si>
  <si>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</si>
  <si>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</si>
  <si>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</si>
  <si>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</si>
  <si>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</si>
  <si>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</si>
  <si>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</si>
  <si>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</si>
  <si>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</si>
  <si>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</si>
  <si>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</si>
  <si>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</si>
  <si>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</si>
  <si>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</si>
  <si>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</si>
  <si>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</si>
  <si>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</si>
  <si>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</si>
  <si>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</si>
  <si>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</si>
  <si>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</si>
  <si>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</si>
  <si>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</si>
  <si>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</si>
  <si>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</si>
  <si>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</si>
  <si>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</si>
  <si>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</si>
  <si>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</si>
  <si>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</si>
  <si>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</si>
  <si>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</si>
  <si>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</si>
  <si>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</si>
  <si>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</si>
  <si>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</si>
  <si>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</si>
  <si>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</si>
  <si>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</si>
  <si>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</si>
  <si>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</si>
  <si>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</si>
  <si>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</si>
  <si>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</si>
  <si>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</si>
  <si>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</si>
  <si>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</si>
  <si>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</si>
  <si>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</si>
  <si>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</si>
  <si>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</si>
  <si>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</si>
  <si>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</si>
  <si>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</si>
  <si>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</si>
  <si>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</si>
  <si>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</si>
  <si>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</si>
  <si>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</si>
  <si>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</si>
  <si>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</si>
  <si>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</si>
  <si>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</si>
  <si>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</si>
  <si>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</si>
  <si>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</si>
  <si>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</si>
  <si>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</si>
  <si>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</si>
  <si>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</si>
  <si>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</si>
  <si>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</si>
  <si>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</si>
  <si>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</si>
  <si>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no PCM</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</si>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</sst>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323.25317939814704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0.4446145833353512</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0.13308680555201136</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45986.201605324073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45986.201605324073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45986.201605324073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45986.201605324073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45986.201605324073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45986.201605324073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45986.201605324073</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45986.201605324073</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45986.201605324073</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45986.201605324073</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45986.201605324073</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45986.201605324073</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45986.201605324073</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45986.201605324073</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45986.201605324073</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45986.201605324073</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45986.201605324073</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45986.201605324073</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45986.201605324073</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45986.201605324073</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45986.201605324073</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45986.201605324073</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45986.201605324073</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45986.201605324073</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45986.201605324073</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45986.201605324073</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45986.201605324073</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45986.201605324073</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45986.201605324073</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45986.201605324073</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45986.201605324073</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45986.201605324073</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45986.201605324073</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45986.201605324073</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45986.201605324073</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45986.201605324073</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45986.201605324073</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45986.201605324073</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45986.201605324073</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45986.201605324073</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45986.201605324073</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45986.201605324073</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45986.201605324073</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45986.201605324073</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45986.201605324073</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45986.201605324073</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45986.201605324073</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45986.201605324073</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45986.201605324073</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45986.201605324073</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45986.201605324073</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45986.201605324073</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45986.201605324073</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45986.201605324073</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45986.201605324073</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45986.201605324073</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45986.201605324073</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45986.201605324073</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45986.201605324073</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45986.201605324073</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45986.201605324073</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45986.201605324073</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pane ySplit="1" topLeftCell="A2" activePane="bottomLeft" state="frozen"/>
      <selection pane="bottomLeft" activeCell="H8" sqref="H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161.20176736111171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1.8141863425917109</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0.33857291666936362</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18" t="s">
        <v>38840</v>
      </c>
      <c r="E6" s="102" t="s">
        <v>39021</v>
      </c>
      <c r="F6" s="103">
        <v>45986.136122685188</v>
      </c>
      <c r="G6" s="104">
        <f ca="1">IFERROR(NOW()-F7,"-")</f>
        <v>45986.201605324073</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45986.201605324073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45986.201605324073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45986.201605324073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45986.201605324073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45986.201605324073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45986.201605324073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45986.201605324073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45986.201605324073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45986.201605324073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45986.201605324073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45986.201605324073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45986.201605324073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45986.201605324073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45986.201605324073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45986.201605324073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45986.201605324073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45986.201605324073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45986.201605324073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45986.201605324073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45986.201605324073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45986.201605324073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45986.201605324073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45986.201605324073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45986.201605324073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45986.201605324073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45986.201605324073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45986.201605324073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45986.201605324073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45986.201605324073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45986.201605324073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45986.201605324073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45986.201605324073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45986.201605324073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45986.201605324073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45986.201605324073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45986.201605324073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45986.201605324073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45986.201605324073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45986.201605324073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45986.201605324073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45986.201605324073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45986.201605324073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45986.201605324073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45986.201605324073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45986.201605324073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45986.201605324073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45986.201605324073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45986.201605324073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45986.201605324073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45986.201605324073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45986.201605324073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45986.201605324073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45986.201605324073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45986.201605324073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45986.201605324073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45986.201605324073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45986.201605324073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45986.201605324073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45986.201605324073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45986.201605324073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45986.201605324073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45986.201605324073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45986.201605324073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45986.201605324073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45986.201605324073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45986.201605324073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45986.201605324073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45986.201605324073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45986.201605324073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45986.201605324073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45986.201605324073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45986.201605324073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45986.201605324073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45986.201605324073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45986.201605324073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45986.201605324073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45986.201605324073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45986.201605324073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45986.201605324073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45986.201605324073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45986.201605324073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45986.201605324073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45986.201605324073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45986.201605324073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45986.201605324073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45986.201605324073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45986.201605324073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45986.201605324073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45986.201605324073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45986.201605324073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45986.201605324073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45986.201605324073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45986.201605324073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45986.201605324073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45986.201605324073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45986.201605324073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45986.201605324073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45986.201605324073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45986.201605324073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45986.201605324073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45986.201605324073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45986.201605324073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45986.201605324073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45986.201605324073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45986.201605324073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45986.201605324073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45986.201605324073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45986.201605324073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45986.201605324073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45986.201605324073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45986.201605324073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45986.201605324073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45986.201605324073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45986.201605324073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45986.201605324073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45986.201605324073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45986.201605324073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45986.201605324073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45986.201605324073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45986.201605324073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45986.201605324073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45986.201605324073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45986.201605324073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45986.201605324073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D14" sqref="D14: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c r="E2" s="18"/>
      <c r="F2" s="20"/>
      <c r="G2" s="21">
        <f t="shared" ref="G2:G48" ca="1" si="0">IFERROR(NOW()-F2,"-")</f>
        <v>45986.201605324073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45986.201605324073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45986.201605324073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45986.201605324073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45986.201605324073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45986.201605324073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45986.201605324073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45986.201605324073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45986.201605324073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45986.201605324073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45986.201605324073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45986.201605324073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45986.201605324073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45986.201605324073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45986.201605324073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45986.201605324073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45986.201605324073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45986.201605324073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45986.201605324073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45986.201605324073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45986.201605324073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45986.201605324073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45986.201605324073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45986.201605324073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45986.201605324073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45986.201605324073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45986.201605324073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45986.201605324073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45986.201605324073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45986.201605324073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45986.201605324073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45986.201605324073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45986.201605324073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45986.201605324073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45986.201605324073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45986.201605324073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45986.201605324073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45986.201605324073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45986.201605324073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45986.201605324073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45986.201605324073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45986.201605324073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45986.201605324073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45986.201605324073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45986.201605324073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45986.201605324073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45986.201605324073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45986.201605324073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45986.201605324073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45986.201605324073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45986.201605324073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45986.201605324073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45986.201605324073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45986.201605324073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45986.201605324073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45986.201605324073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45986.201605324073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45986.201605324073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45986.201605324073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45986.201605324073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45986.201605324073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45986.201605324073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45986.201605324073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45986.201605324073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45986.201605324073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45986.201605324073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45986.201605324073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45986.201605324073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45986.201605324073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45986.201605324073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45986.201605324073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45986.201605324073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45986.201605324073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45986.201605324073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45986.201605324073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45986.201605324073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45986.201605324073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45986.201605324073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45986.201605324073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45986.201605324073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45986.201605324073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45986.201605324073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45986.201605324073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45986.201605324073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45986.201605324073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45986.201605324073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45986.201605324073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45986.201605324073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45986.201605324073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45986.201605324073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45986.201605324073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45986.201605324073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45986.201605324073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45986.201605324073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45986.201605324073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45986.201605324073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45986.201605324073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45986.201605324073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45986.201605324073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45986.201605324073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45986.201605324073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45986.201605324073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45986.201605324073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45986.201605324073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45986.201605324073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45986.201605324073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45986.201605324073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45986.201605324073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45986.201605324073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45986.201605324073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45986.201605324073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45986.201605324073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45986.201605324073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45986.201605324073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45986.201605324073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45986.201605324073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45986.201605324073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45986.201605324073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45986.201605324073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45986.201605324073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45986.201605324073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45986.201605324073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45986.201605324073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45986.201605324073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45986.201605324073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45986.201605324073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45986.201605324073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45986.201605324073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45986.201605324073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45986.201605324073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45986.201605324073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45986.201605324073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45986.201605324073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45986.201605324073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45986.201605324073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45986.201605324073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45986.201605324073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45986.201605324073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45986.201605324073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45986.201605324073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45986.201605324073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45986.201605324073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45986.201605324073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45986.201605324073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45986.201605324073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45986.201605324073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45986.201605324073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45986.201605324073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45986.201605324073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45986.201605324073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45986.201605324073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45986.201605324073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45986.201605324073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45986.201605324073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45986.201605324073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45986.201605324073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45986.201605324073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45986.201605324073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45986.201605324073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45986.201605324073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45986.201605324073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45986.201605324073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45986.201605324073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45986.201605324073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45986.201605324073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45986.201605324073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45986.201605324073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45986.201605324073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45986.201605324073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45986.201605324073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45986.201605324073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45986.201605324073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45986.201605324073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45986.201605324073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45986.201605324073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45986.201605324073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45986.201605324073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45986.201605324073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45986.201605324073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45986.201605324073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45986.201605324073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45986.201605324073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45986.201605324073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45986.201605324073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45986.201605324073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45986.201605324073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45986.201605324073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45986.201605324073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45986.201605324073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45986.201605324073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45986.201605324073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45986.201605324073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45986.201605324073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45986.201605324073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45986.201605324073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45986.201605324073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45986.201605324073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45986.201605324073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45986.201605324073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45986.201605324073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45986.201605324073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45986.201605324073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45986.201605324073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45986.201605324073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45986.201605324073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45986.201605324073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45986.201605324073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45986.201605324073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45986.201605324073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45986.201605324073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45986.201605324073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45986.201605324073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45986.201605324073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45986.201605324073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45986.201605324073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45986.201605324073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45986.201605324073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45986.201605324073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45986.201605324073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45986.201605324073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45986.201605324073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45986.201605324073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45986.201605324073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45986.201605324073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45986.201605324073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45986.201605324073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45986.201605324073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45986.201605324073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45986.201605324073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45986.201605324073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45986.201605324073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45986.201605324073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45986.201605324073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45986.201605324073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45986.201605324073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45986.201605324073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45986.201605324073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45986.201605324073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45986.201605324073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45986.201605324073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45986.201605324073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45986.201605324073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45986.201605324073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45986.201605324073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45986.201605324073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45986.201605324073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45986.201605324073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45986.201605324073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45986.201605324073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45986.201605324073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45986.201605324073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45986.201605324073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45986.201605324073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45986.201605324073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45986.201605324073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45986.201605324073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45986.201605324073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45986.201605324073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45986.201605324073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45986.201605324073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45986.201605324073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45986.201605324073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45986.201605324073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45986.201605324073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45986.201605324073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45986.201605324073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45986.201605324073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45986.201605324073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45986.201605324073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45986.201605324073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45986.201605324073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45986.201605324073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45986.201605324073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45986.201605324073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45986.201605324073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45986.201605324073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45986.201605324073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45986.201605324073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45986.201605324073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45986.201605324073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45986.201605324073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45986.201605324073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45986.201605324073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45986.201605324073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45986.201605324073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45986.201605324073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45986.201605324073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45986.201605324073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45986.201605324073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45986.201605324073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45986.201605324073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45986.201605324073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45986.201605324073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45986.201605324073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45986.201605324073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45986.201605324073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45986.201605324073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45986.201605324073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45986.201605324073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45986.201605324073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45986.201605324073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45986.201605324073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45986.201605324073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45986.201605324073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45986.201605324073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45986.201605324073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45986.201605324073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45986.201605324073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45986.201605324073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45986.201605324073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45986.201605324073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45986.201605324073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45986.201605324073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45986.201605324073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45986.201605324073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45986.201605324073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45986.201605324073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45986.201605324073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45986.201605324073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45986.201605324073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45986.201605324073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45986.201605324073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45986.201605324073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45986.201605324073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45986.201605324073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45986.201605324073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45986.201605324073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45986.201605324073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45986.201605324073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45986.201605324073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45986.201605324073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45986.201605324073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45986.201605324073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45986.201605324073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45986.201605324073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45986.201605324073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45986.201605324073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45986.201605324073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45986.201605324073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45986.201605324073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45986.201605324073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45986.201605324073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45986.201605324073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45986.201605324073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45986.201605324073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45986.201605324073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45986.201605324073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45986.201605324073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45986.201605324073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45986.201605324073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45986.201605324073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45986.201605324073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45986.201605324073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45986.201605324073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45986.201605324073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45986.201605324073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45986.201605324073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45986.201605324073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45986.201605324073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45986.201605324073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45986.201605324073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45986.201605324073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45986.201605324073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45986.201605324073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45986.201605324073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45986.201605324073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45986.201605324073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45986.201605324073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45986.201605324073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45986.201605324073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45986.201605324073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45986.201605324073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45986.201605324073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45986.201605324073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45986.201605324073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45986.201605324073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45986.201605324073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45986.201605324073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45986.201605324073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45986.201605324073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45986.201605324073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45986.201605324073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45986.201605324073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45986.201605324073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45986.201605324073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45986.201605324073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45986.201605324073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45986.201605324073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45986.201605324073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45986.201605324073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45986.201605324073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45986.201605324073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45986.201605324073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45986.201605324073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45986.201605324073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45986.201605324073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45986.201605324073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45986.201605324073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45986.201605324073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45986.201605324073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45986.201605324073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45986.201605324073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45986.201605324073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45986.201605324073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45986.201605324073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45986.201605324073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45986.201605324073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45986.201605324073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45986.201605324073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45986.201605324073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45986.201605324073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45986.201605324073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45986.201605324073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45986.201605324073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45986.201605324073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45986.201605324073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45986.201605324073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45986.201605324073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45986.201605324073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45986.201605324073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45986.201605324073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45986.201605324073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45986.201605324073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45986.201605324073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45986.201605324073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45986.201605324073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45986.201605324073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45986.201605324073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45986.201605324073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45986.201605324073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45986.201605324073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45986.201605324073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45986.201605324073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45986.201605324073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45986.201605324073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45986.201605324073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45986.201605324073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45986.201605324073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45986.201605324073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45986.201605324073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45986.201605324073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45986.201605324073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45986.201605324073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45986.201605324073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45986.201605324073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45986.201605324073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45986.201605324073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45986.201605324073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45986.201605324073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45986.201605324073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45986.201605324073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45986.201605324073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45986.201605324073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45986.201605324073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45986.201605324073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45986.201605324073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45986.201605324073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45986.201605324073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45986.201605324073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45986.201605324073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45986.201605324073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45986.201605324073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45986.201605324073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45986.201605324073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45986.201605324073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45986.201605324073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45986.201605324073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45986.201605324073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45986.201605324073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45986.201605324073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45986.201605324073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45986.201605324073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45986.201605324073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45986.201605324073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45986.201605324073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45986.201605324073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45986.201605324073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45986.201605324073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45986.201605324073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45986.201605324073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45986.201605324073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45986.201605324073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45986.201605324073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45986.201605324073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45986.201605324073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45986.201605324073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45986.201605324073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45986.201605324073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45986.201605324073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45986.201605324073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45986.201605324073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45986.201605324073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45986.201605324073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45986.201605324073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45986.201605324073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45986.201605324073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45986.201605324073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45986.201605324073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45986.201605324073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45986.201605324073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45986.201605324073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45986.201605324073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45986.201605324073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45986.201605324073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45986.201605324073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45986.201605324073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45986.201605324073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45986.201605324073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45986.201605324073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45986.201605324073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45986.201605324073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45986.201605324073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45986.201605324073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45986.201605324073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45986.201605324073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45986.201605324073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45986.201605324073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45986.201605324073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45986.201605324073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45986.201605324073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45986.201605324073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45986.201605324073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45986.201605324073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45986.201605324073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45986.201605324073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45986.201605324073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45986.201605324073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45986.201605324073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45986.201605324073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45986.201605324073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45986.201605324073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45986.201605324073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45986.201605324073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45986.201605324073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45986.201605324073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45986.201605324073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45986.201605324073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45986.201605324073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45986.201605324073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45986.201605324073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45986.201605324073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45986.201605324073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45986.201605324073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45986.201605324073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45986.201605324073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45986.201605324073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45986.201605324073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45986.201605324073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45986.201605324073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45986.201605324073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45986.201605324073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45986.201605324073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45986.201605324073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45986.201605324073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45986.201605324073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45986.201605324073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45986.201605324073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45986.201605324073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45986.201605324073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45986.201605324073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45986.201605324073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45986.201605324073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45986.201605324073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45986.201605324073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45986.201605324073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45986.201605324073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45986.201605324073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45986.201605324073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45986.201605324073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45986.201605324073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45986.201605324073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45986.201605324073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45986.201605324073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45986.201605324073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45986.201605324073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45986.201605324073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45986.201605324073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45986.201605324073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45986.201605324073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45986.201605324073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45986.201605324073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45986.201605324073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45986.201605324073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45986.201605324073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45986.201605324073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45986.201605324073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45986.201605324073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45986.201605324073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45986.201605324073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45986.201605324073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45986.201605324073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45986.201605324073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45986.201605324073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45986.201605324073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45986.201605324073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45986.201605324073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45986.201605324073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45986.201605324073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45986.201605324073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45986.201605324073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45986.201605324073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45986.201605324073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45986.201605324073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45986.201605324073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45986.201605324073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45986.201605324073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45986.201605324073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45986.201605324073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45986.201605324073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45986.201605324073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45986.201605324073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45986.201605324073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45986.201605324073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45986.201605324073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45986.201605324073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45986.201605324073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45986.201605324073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45986.201605324073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45986.201605324073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45986.201605324073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45986.201605324073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45986.201605324073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45986.201605324073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45986.201605324073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45986.201605324073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45986.201605324073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45986.201605324073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45986.201605324073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45986.201605324073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45986.201605324073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45986.201605324073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45986.201605324073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45986.201605324073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45986.201605324073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45986.201605324073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45986.201605324073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45986.201605324073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45986.201605324073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45986.201605324073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45986.201605324073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45986.201605324073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45986.201605324073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45986.201605324073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45986.201605324073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45986.201605324073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45986.201605324073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45986.201605324073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45986.201605324073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45986.201605324073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45986.201605324073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45986.201605324073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45986.201605324073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45986.201605324073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45986.201605324073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45986.201605324073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45986.201605324073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45986.201605324073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45986.201605324073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45986.201605324073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45986.201605324073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45986.201605324073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45986.201605324073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45986.201605324073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45986.201605324073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45986.201605324073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45986.201605324073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45986.201605324073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45986.201605324073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45986.201605324073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45986.201605324073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45986.201605324073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45986.201605324073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45986.201605324073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45986.201605324073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45986.201605324073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45986.201605324073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45986.201605324073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45986.201605324073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45986.201605324073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45986.201605324073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45986.201605324073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45986.201605324073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45986.201605324073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45986.201605324073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45986.201605324073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45986.201605324073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45986.201605324073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45986.201605324073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45986.201605324073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45986.201605324073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45986.201605324073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45986.201605324073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45986.201605324073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45986.201605324073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45986.201605324073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45986.201605324073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45986.201605324073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45986.201605324073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45986.201605324073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45986.201605324073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45986.201605324073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45986.201605324073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45986.201605324073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45986.201605324073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45986.201605324073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45986.201605324073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45986.201605324073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45986.201605324073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45986.201605324073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45986.201605324073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45986.201605324073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45986.201605324073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45986.201605324073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45986.201605324073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45986.201605324073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45986.201605324073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45986.201605324073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45986.201605324073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45986.201605324073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45986.201605324073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45986.201605324073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45986.201605324073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45986.201605324073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45986.201605324073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45986.201605324073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45986.201605324073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45986.201605324073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45986.201605324073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45986.201605324073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45986.201605324073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45986.201605324073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45986.201605324073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45986.201605324073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45986.201605324073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45986.201605324073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45986.201605324073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45986.201605324073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45986.201605324073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45986.201605324073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45986.201605324073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45986.201605324073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45986.201605324073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45986.201605324073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45986.201605324073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45986.201605324073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45986.201605324073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45986.201605324073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45986.201605324073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45986.201605324073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45986.201605324073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45986.201605324073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45986.201605324073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45986.201605324073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45986.201605324073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45986.201605324073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45986.201605324073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45986.201605324073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45986.201605324073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45986.201605324073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45986.201605324073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45986.201605324073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45986.201605324073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45986.201605324073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45986.201605324073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45986.201605324073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45986.201605324073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45986.201605324073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45986.201605324073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45986.201605324073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45986.201605324073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45986.201605324073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45986.201605324073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45986.201605324073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45986.201605324073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45986.201605324073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45986.201605324073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45986.201605324073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45986.201605324073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45986.201605324073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45986.201605324073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45986.201605324073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45986.201605324073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45986.201605324073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45986.201605324073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45986.201605324073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45986.201605324073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45986.201605324073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45986.201605324073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45986.201605324073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45986.201605324073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45986.201605324073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45986.201605324073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45986.201605324073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45986.201605324073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45986.201605324073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45986.201605324073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45986.201605324073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45986.201605324073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45986.201605324073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45986.201605324073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45986.201605324073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45986.201605324073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45986.201605324073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45986.201605324073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45986.201605324073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45986.201605324073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45986.201605324073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45986.201605324073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45986.201605324073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45986.201605324073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45986.201605324073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45986.201605324073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45986.201605324073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45986.201605324073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45986.201605324073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45986.201605324073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45986.201605324073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45986.201605324073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45986.201605324073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45986.201605324073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45986.201605324073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45986.201605324073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45986.201605324073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45986.201605324073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45986.201605324073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45986.201605324073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45986.201605324073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45986.201605324073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45986.201605324073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45986.201605324073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45986.201605324073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45986.201605324073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45986.201605324073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45986.201605324073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45986.201605324073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45986.201605324073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45986.201605324073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45986.201605324073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45986.201605324073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45986.201605324073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45986.201605324073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45986.201605324073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45986.201605324073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45986.201605324073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45986.201605324073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45986.201605324073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45986.201605324073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45986.201605324073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45986.201605324073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45986.201605324073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45986.201605324073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45986.201605324073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45986.201605324073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45986.201605324073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45986.201605324073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45986.201605324073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45986.201605324073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45986.201605324073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45986.201605324073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45986.201605324073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45986.201605324073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45986.201605324073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45986.201605324073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45986.201605324073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45986.201605324073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45986.201605324073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45986.201605324073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45986.201605324073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45986.201605324073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45986.201605324073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45986.201605324073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45986.201605324073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45986.201605324073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45986.201605324073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45986.201605324073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45986.201605324073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45986.201605324073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45986.201605324073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45986.201605324073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45986.201605324073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45986.201605324073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45986.201605324073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45986.201605324073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45986.201605324073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45986.201605324073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45986.201605324073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45986.201605324073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45986.201605324073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45986.201605324073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45986.201605324073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45986.201605324073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45986.201605324073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45986.201605324073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45986.201605324073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45986.201605324073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45986.201605324073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45986.201605324073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45986.201605324073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45986.201605324073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45986.201605324073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45986.201605324073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45986.201605324073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45986.201605324073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45986.201605324073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45986.201605324073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45986.201605324073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45986.201605324073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45986.201605324073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45986.201605324073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45986.201605324073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45986.201605324073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45986.201605324073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45986.201605324073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45986.201605324073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45986.201605324073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45986.201605324073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45986.201605324073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45986.201605324073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45986.201605324073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45986.201605324073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45986.201605324073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45986.201605324073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45986.201605324073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45986.201605324073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45986.201605324073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45986.201605324073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45986.201605324073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45986.201605324073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45986.201605324073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45986.201605324073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45986.201605324073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45986.201605324073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45986.201605324073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45986.201605324073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45986.201605324073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45986.201605324073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45986.201605324073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45986.201605324073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45986.201605324073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45986.201605324073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45986.201605324073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45986.201605324073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45986.201605324073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45986.201605324073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45986.201605324073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45986.201605324073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45986.201605324073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45986.201605324073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45986.201605324073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45986.201605324073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45986.201605324073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45986.201605324073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45986.201605324073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45986.201605324073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45986.201605324073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45986.201605324073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45986.201605324073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45986.201605324073</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282.72088773147698</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3</v>
      </c>
      <c r="D3" s="91" t="s">
        <v>38898</v>
      </c>
      <c r="E3" s="94" t="s">
        <v>39021</v>
      </c>
      <c r="F3" s="95">
        <v>45985.826608796298</v>
      </c>
      <c r="G3" s="96">
        <f t="shared" ref="G3:G4" ca="1" si="0">IFERROR(NOW()-F3,"")</f>
        <v>0.37499652777478332</v>
      </c>
      <c r="H3" s="95">
        <v>45985.805798611109</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36088</v>
      </c>
      <c r="E4" s="94" t="s">
        <v>39021</v>
      </c>
      <c r="F4" s="95"/>
      <c r="G4" s="96">
        <f t="shared" ca="1" si="0"/>
        <v>45986.201605324073</v>
      </c>
      <c r="H4" s="95">
        <v>45986.018564814818</v>
      </c>
      <c r="I4" s="113" t="str">
        <f>IFERROR(VLOOKUP(D4,DB!A:F,6,0),"")</f>
        <v>Generator-SG</v>
      </c>
      <c r="J4" s="113" t="str">
        <f>IFERROR(VLOOKUP(D4,DB!A:G,7,0),"")</f>
        <v>No BB Shifted</v>
      </c>
      <c r="K4" s="97" t="s">
        <v>39119</v>
      </c>
      <c r="L4" s="91" t="str">
        <f>IFERROR(VLOOKUP(D4,DB!A:I,9,0),"")</f>
        <v>Latis</v>
      </c>
    </row>
    <row r="5" spans="1:16" ht="15" customHeight="1">
      <c r="A5" s="113"/>
      <c r="B5" s="113" t="str">
        <f>IFERROR(VLOOKUP(D5,DB!A:K,11,0),"")</f>
        <v/>
      </c>
      <c r="C5" s="93"/>
      <c r="D5" s="91" t="s">
        <v>39121</v>
      </c>
      <c r="E5" s="94"/>
      <c r="F5" s="95"/>
      <c r="G5" s="96">
        <f t="shared" ref="G5:G67" ca="1" si="1">IFERROR(NOW()-F5,"")</f>
        <v>45986.201605324073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45986.201605324073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45986.201605324073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45986.201605324073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45986.201605324073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45986.201605324073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45986.201605324073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45986.201605324073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45986.201605324073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45986.201605324073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45986.201605324073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45986.201605324073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45986.201605324073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45986.201605324073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45986.201605324073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45986.201605324073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45986.201605324073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45986.201605324073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45986.201605324073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45986.201605324073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45986.201605324073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45986.201605324073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45986.201605324073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45986.201605324073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45986.201605324073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45986.201605324073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45986.201605324073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45986.201605324073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45986.201605324073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45986.201605324073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45986.201605324073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45986.201605324073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45986.201605324073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45986.201605324073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45986.201605324073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45986.201605324073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45986.201605324073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45986.201605324073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45986.201605324073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45986.201605324073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45986.201605324073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45986.201605324073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45986.201605324073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45986.201605324073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45986.201605324073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45986.201605324073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45986.201605324073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45986.201605324073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45986.201605324073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45986.201605324073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45986.201605324073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45986.201605324073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45986.201605324073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45986.201605324073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45986.201605324073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45986.201605324073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45986.201605324073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45986.201605324073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45986.201605324073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45986.201605324073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45986.201605324073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45986.201605324073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45986.201605324073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45986.201605324073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45986.201605324073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45986.201605324073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45986.201605324073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45986.201605324073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45986.201605324073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45986.201605324073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45986.201605324073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45986.201605324073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45986.201605324073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45986.201605324073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45986.201605324073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45986.201605324073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45986.201605324073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45986.201605324073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45986.201605324073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45986.201605324073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45986.201605324073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45986.201605324073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45986.201605324073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45986.201605324073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45986.201605324073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45986.201605324073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45986.201605324073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45986.201605324073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45986.201605324073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45986.201605324073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45986.201605324073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45986.201605324073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45986.201605324073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45986.201605324073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45986.201605324073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45986.201605324073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45986.201605324073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45986.201605324073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45986.201605324073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45986.201605324073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45986.201605324073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45986.201605324073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45986.201605324073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45986.201605324073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45986.201605324073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45986.201605324073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45986.201605324073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45986.201605324073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45986.201605324073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45986.201605324073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45986.201605324073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45986.201605324073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45986.201605324073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45986.201605324073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45986.201605324073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45986.201605324073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45986.201605324073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45986.201605324073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45986.201605324073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45986.201605324073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45986.201605324073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45986.201605324073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45986.201605324073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45986.201605324073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45986.201605324073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45986.201605324073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45986.201605324073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45986.201605324073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45986.201605324073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45986.201605324073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45986.201605324073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45986.201605324073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45986.201605324073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45986.201605324073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45986.201605324073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45986.201605324073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45986.201605324073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45986.201605324073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45986.201605324073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45986.201605324073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45986.201605324073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45986.201605324073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45986.201605324073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45986.201605324073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45986.201605324073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45986.201605324073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45986.201605324073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45986.201605324073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45986.201605324073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45986.201605324073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45986.201605324073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45986.201605324073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45986.201605324073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45986.201605324073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45986.201605324073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45986.201605324073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45986.201605324073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45986.201605324073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45986.201605324073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45986.201605324073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45986.201605324073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45986.201605324073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45986.201605324073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45986.201605324073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45986.201605324073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45986.201605324073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45986.201605324073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45986.201605324073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45986.201605324073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45986.201605324073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45986.201605324073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45986.201605324073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45986.201605324073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45986.201605324073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45986.201605324073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45986.201605324073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45986.201605324073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45986.201605324073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45986.201605324073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45986.201605324073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45986.201605324073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45986.201605324073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45986.201605324073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45986.201605324073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45986.201605324073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45986.201605324073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45986.201605324073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45986.201605324073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45986.201605324073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45986.201605324073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45986.201605324073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45986.201605324073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45986.201605324073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45986.201605324073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45986.201605324073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45986.201605324073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45986.201605324073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45986.201605324073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45986.201605324073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45986.201605324073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45986.201605324073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45986.201605324073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45986.201605324073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45986.201605324073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45986.201605324073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45986.201605324073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45986.201605324073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45986.201605324073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45986.201605324073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45986.201605324073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45986.201605324073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45986.201605324073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45986.201605324073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45986.201605324073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45986.201605324073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45986.201605324073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45986.201605324073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45986.201605324073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45986.201605324073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45986.201605324073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45986.201605324073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45986.201605324073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45986.201605324073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45986.201605324073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45986.201605324073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45986.201605324073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45986.201605324073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45986.201605324073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45986.201605324073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45986.201605324073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45986.201605324073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45986.201605324073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45986.201605324073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45986.201605324073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45986.201605324073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45986.201605324073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45986.201605324073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45986.201605324073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45986.201605324073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45986.201605324073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45986.201605324073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45986.201605324073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45986.201605324073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45986.201605324073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45986.201605324073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45986.201605324073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45986.201605324073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45986.201605324073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45986.201605324073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45986.201605324073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45986.201605324073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45986.201605324073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45986.201605324073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45986.201605324073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45986.201605324073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45986.201605324073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45986.201605324073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45986.201605324073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45986.201605324073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45986.201605324073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45986.201605324073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45986.201605324073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45986.201605324073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45986.201605324073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45986.201605324073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45986.201605324073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45986.201605324073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45986.201605324073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45986.201605324073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45986.201605324073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45986.201605324073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45986.201605324073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45986.201605324073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45986.201605324073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45986.201605324073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45986.201605324073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45986.201605324073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45986.201605324073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45986.201605324073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45986.201605324073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45986.201605324073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45986.201605324073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45986.201605324073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45986.201605324073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45986.201605324073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45986.201605324073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45986.201605324073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45986.201605324073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45986.201605324073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45986.201605324073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45986.201605324073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45986.201605324073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45986.201605324073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45986.201605324073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45986.201605324073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45986.201605324073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45986.201605324073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45986.201605324073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45986.201605324073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45986.201605324073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45986.201605324073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45986.201605324073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45986.201605324073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45986.201605324073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45986.201605324073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45986.201605324073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45986.201605324073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45986.201605324073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45986.201605324073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45986.201605324073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45986.201605324073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45986.201605324073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45986.201605324073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45986.201605324073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45986.201605324073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45986.201605324073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45986.201605324073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45986.201605324073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45986.201605324073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45986.201605324073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45986.201605324073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45986.201605324073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45986.201605324073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45986.201605324073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45986.201605324073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45986.201605324073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45986.201605324073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45986.201605324073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45986.201605324073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45986.201605324073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45986.201605324073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45986.201605324073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45986.201605324073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45986.201605324073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45986.201605324073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45986.201605324073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45986.201605324073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45986.201605324073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45986.201605324073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45986.201605324073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45986.201605324073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45986.201605324073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45986.201605324073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45986.201605324073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45986.201605324073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45986.201605324073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45986.201605324073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45986.201605324073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45986.201605324073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45986.201605324073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45986.201605324073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45986.201605324073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45986.201605324073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45986.201605324073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45986.201605324073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45986.201605324073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45986.201605324073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45986.201605324073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45986.201605324073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45986.201605324073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45986.201605324073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45986.201605324073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45986.201605324073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45986.201605324073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45986.201605324073</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94.36954513888486</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60.012728009256534</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37.540494212960766</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4.828306712959602</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09"/>
      <c r="E6" s="109"/>
      <c r="F6" s="109"/>
      <c r="G6" s="111">
        <f ca="1">IFERROR(NOW()-F6,"")</f>
        <v>45986.201605324073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45986.201605324073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45986.201605324073</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45986.201605324073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45986.201605324073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45986.201605324073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45986.201605324073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45986.201605324073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45986.201605324073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45986.201605324073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45986.201605324073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45986.201605324073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45986.201605324073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45986.201605324073</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45986.201605324073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45986.201605324073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45986.201605324073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45986.201605324073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45986.201605324073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45986.201605324073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45986.201605324073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45986.201605324073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45986.201605324073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45986.201605324073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45986.201605324073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45986.201605324073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45986.201605324073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45986.201605324073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45986.201605324073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45986.201605324073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45986.201605324073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45986.201605324073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45986.201605324073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45986.201605324073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45986.201605324073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45986.201605324073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45986.201605324073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45986.201605324073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45986.201605324073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45986.201605324073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45986.201605324073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45986.201605324073</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t="str">
        <f>IFERROR(VLOOKUP(D2,DB!A:K,11,0),"")</f>
        <v/>
      </c>
      <c r="C2" s="138"/>
      <c r="D2" s="137"/>
      <c r="E2" s="109"/>
      <c r="F2" s="139"/>
      <c r="G2" s="75">
        <f ca="1">IFERROR(NOW()-F2,"-")</f>
        <v>45986.201605324073</v>
      </c>
      <c r="H2" s="139"/>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45986.201605324073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45986.201605324073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45986.201605324073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45986.201605324073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45986.201605324073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45986.201605324073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45986.201605324073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45986.201605324073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45986.201605324073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45986.201605324073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45986.201605324073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45986.201605324073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45986.201605324073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45986.201605324073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45986.201605324073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45986.201605324073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45986.201605324073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45986.201605324073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45986.201605324073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45986.201605324073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45986.201605324073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45986.201605324073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45986.201605324073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45986.201605324073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45986.201605324073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45986.201605324073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45986.201605324073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45986.201605324073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45986.201605324073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45986.201605324073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45986.201605324073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45986.201605324073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45986.201605324073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45986.201605324073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45986.201605324073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45986.201605324073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45986.201605324073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45986.201605324073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45986.201605324073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45986.201605324073</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45986.201605324073</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45986.201605324073</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