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64" documentId="120_S{2AC9BD13-BADA-5192-A53E-5A8FF88502F6}" xr6:coauthVersionLast="47" xr6:coauthVersionMax="47" xr10:uidLastSave="{9E958DDE-2C1E-480C-B772-8003C172C76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<sst xmlns="http://schemas.openxmlformats.org/spreadsheetml/2006/main" count="181538" uniqueCount="39146">
  <si>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</si>
  <si>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</si>
  <si>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</si>
  <si>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</si>
  <si>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</si>
  <si>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</si>
  <si>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</si>
  <si>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</si>
  <si>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</si>
  <si>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</si>
  <si>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</si>
  <si>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</si>
  <si>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</si>
  <si>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</si>
  <si>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</si>
  <si>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</si>
  <si>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</si>
  <si>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</si>
  <si>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</si>
  <si>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</si>
  <si>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</si>
  <si>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</si>
  <si>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</si>
  <si>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</si>
  <si>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</si>
  <si>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</si>
  <si>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</si>
  <si>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</si>
  <si>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</si>
  <si>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</si>
  <si>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</si>
  <si>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</si>
  <si>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</si>
  <si>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</si>
  <si>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</si>
  <si>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</si>
  <si>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</si>
  <si>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</si>
  <si>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</si>
  <si>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</si>
  <si>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</si>
  <si>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</si>
  <si>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</si>
  <si>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</si>
  <si>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</si>
  <si>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</si>
  <si>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</si>
  <si>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</si>
  <si>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</si>
  <si>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</si>
  <si>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</si>
  <si>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</si>
  <si>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</si>
  <si>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</si>
  <si>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</si>
  <si>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</si>
  <si>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</si>
  <si>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</si>
  <si>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</si>
  <si>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</si>
  <si>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</si>
  <si>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</si>
  <si>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</si>
  <si>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</si>
  <si>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</si>
  <si>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</si>
  <si>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</si>
  <si>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</si>
  <si>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</si>
  <si>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</si>
  <si>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</si>
  <si>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</si>
  <si>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</si>
  <si>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</si>
  <si>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</si>
  <si>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</si>
  <si>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</si>
  <si>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</si>
  <si>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</si>
  <si>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</si>
  <si>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</si>
  <si>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</si>
  <si>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</si>
  <si>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</si>
  <si>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</si>
  <si>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</si>
  <si>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</si>
  <si>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</si>
  <si>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</si>
  <si>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</si>
  <si>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</si>
  <si>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</si>
  <si>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</si>
  <si>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</si>
  <si>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</si>
  <si>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</si>
  <si>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</si>
  <si>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</si>
  <si>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</si>
  <si>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</si>
  <si>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</si>
  <si>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</si>
  <si>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</si>
  <si>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</si>
  <si>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</si>
  <si>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</si>
  <si>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</si>
  <si>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</si>
  <si>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</si>
  <si>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</si>
  <si>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</si>
  <si>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</si>
  <si>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</si>
  <si>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</si>
  <si>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</si>
  <si>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</si>
  <si>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</si>
  <si>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</si>
  <si>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</si>
  <si>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</si>
  <si>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</si>
  <si>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</si>
  <si>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</si>
  <si>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</si>
  <si>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</si>
  <si>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</si>
  <si>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</si>
  <si>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</si>
  <si>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</si>
  <si>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</si>
  <si>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</si>
  <si>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</si>
  <si>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</si>
  <si>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</si>
  <si>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</si>
  <si>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</si>
  <si>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</si>
  <si>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</si>
  <si>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</si>
  <si>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</si>
  <si>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</si>
  <si>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</si>
  <si>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</si>
  <si>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</si>
  <si>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</si>
  <si>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</si>
  <si>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</si>
  <si>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</si>
  <si>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</si>
  <si>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</si>
  <si>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</si>
  <si>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</si>
  <si>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</si>
  <si>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</si>
  <si>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</si>
  <si>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</si>
  <si>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</si>
  <si>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</si>
  <si>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</si>
  <si>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</si>
  <si>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</si>
  <si>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</si>
  <si>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</si>
  <si>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</si>
  <si>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</si>
  <si>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</si>
  <si>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</si>
  <si>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</si>
  <si>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</si>
  <si>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</si>
  <si>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</si>
  <si>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</si>
  <si>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</si>
  <si>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</si>
  <si>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</si>
  <si>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</si>
  <si>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</si>
  <si>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</si>
  <si>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</si>
  <si>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</si>
  <si>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</si>
  <si>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</si>
  <si>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</si>
  <si>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</si>
  <si>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</si>
  <si>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</si>
  <si>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</si>
  <si>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</si>
  <si>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</si>
  <si>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</si>
  <si>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</si>
  <si>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</si>
  <si>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</si>
  <si>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</si>
  <si>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</si>
  <si>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</si>
  <si>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</si>
  <si>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</si>
  <si>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</si>
  <si>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</si>
  <si>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</si>
  <si>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</si>
  <si>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</si>
  <si>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</si>
  <si>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</si>
  <si>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</si>
  <si>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</si>
  <si>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</si>
  <si>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</si>
  <si>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</si>
  <si>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</si>
  <si>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</si>
  <si>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</si>
  <si>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</si>
  <si>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</si>
  <si>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</si>
  <si>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</si>
  <si>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</si>
  <si>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</si>
  <si>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</si>
  <si>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</si>
  <si>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</si>
  <si>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</si>
  <si>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</si>
  <si>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</si>
  <si>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</si>
  <si>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</si>
  <si>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</si>
  <si>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</si>
  <si>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</si>
  <si>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</si>
  <si>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</si>
  <si>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</si>
  <si>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</si>
  <si>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</si>
  <si>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</si>
  <si>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</si>
  <si>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</si>
  <si>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</si>
  <si>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</si>
  <si>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</si>
  <si>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</si>
  <si>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</si>
  <si>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</si>
  <si>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</si>
  <si>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</si>
  <si>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</si>
  <si>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</si>
  <si>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</si>
  <si>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</si>
  <si>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</si>
  <si>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</si>
  <si>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</si>
  <si>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</si>
  <si>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</si>
  <si>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</si>
  <si>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</si>
  <si>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</si>
  <si>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</si>
  <si>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</si>
  <si>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</si>
  <si>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</si>
  <si>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</si>
  <si>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</si>
  <si>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</si>
  <si>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</si>
  <si>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</si>
  <si>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</si>
  <si>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</si>
  <si>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</si>
  <si>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</si>
  <si>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</si>
  <si>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</si>
  <si>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</si>
  <si>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</si>
  <si>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</si>
  <si>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</si>
  <si>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</si>
  <si>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</si>
  <si>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</si>
  <si>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</si>
  <si>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</si>
  <si>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</si>
  <si>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</si>
  <si>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</si>
  <si>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</si>
  <si>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</si>
  <si>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</si>
  <si>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</si>
  <si>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</si>
  <si>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</si>
  <si>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</si>
  <si>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</si>
  <si>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</si>
  <si>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</si>
  <si>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</si>
  <si>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</si>
  <si>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</si>
  <si>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</si>
  <si>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</si>
  <si>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</si>
  <si>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</si>
  <si>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</si>
  <si>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</si>
  <si>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</si>
  <si>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</si>
  <si>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</si>
  <si>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</si>
  <si>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</si>
  <si>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</si>
  <si>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</si>
  <si>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</si>
  <si>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</si>
  <si>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</si>
  <si>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</si>
  <si>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</si>
  <si>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</si>
  <si>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</si>
  <si>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</si>
  <si>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</si>
  <si>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</si>
  <si>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</si>
  <si>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</si>
  <si>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</si>
  <si>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</si>
  <si>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</si>
  <si>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</si>
  <si>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</si>
  <si>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</si>
  <si>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</si>
  <si>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</si>
  <si>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</si>
  <si>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</si>
  <si>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</si>
  <si>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</si>
  <si>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</si>
  <si>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</si>
  <si>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</si>
  <si>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</si>
  <si>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</si>
  <si>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</si>
  <si>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</si>
  <si>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</si>
  <si>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</si>
  <si>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</si>
  <si>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</si>
  <si>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</si>
  <si>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</si>
  <si>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</si>
  <si>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</si>
  <si>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</si>
  <si>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</si>
  <si>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</si>
  <si>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</si>
  <si>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</si>
  <si>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</si>
  <si>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</si>
  <si>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</si>
  <si>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</si>
  <si>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</si>
  <si>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</si>
  <si>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</si>
  <si>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</si>
  <si>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</si>
  <si>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</si>
  <si>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</si>
  <si>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</si>
  <si>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</si>
  <si>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</si>
  <si>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</si>
  <si>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</si>
  <si>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</si>
  <si>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</si>
  <si>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</si>
  <si>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</si>
  <si>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</si>
  <si>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</si>
  <si>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</si>
  <si>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</si>
  <si>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</si>
  <si>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</si>
  <si>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</si>
  <si>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</si>
  <si>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</si>
  <si>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</si>
  <si>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</si>
  <si>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</si>
  <si>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</si>
  <si>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</si>
  <si>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</si>
  <si>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</si>
  <si>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</si>
  <si>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</si>
  <si>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</si>
  <si>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</si>
  <si>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</si>
  <si>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</si>
  <si>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</si>
  <si>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</si>
  <si>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</si>
  <si>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</si>
  <si>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</si>
  <si>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</si>
  <si>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</si>
  <si>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</si>
  <si>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</si>
  <si>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</si>
  <si>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</si>
  <si>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</si>
  <si>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</si>
  <si>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</si>
  <si>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</si>
  <si>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</si>
  <si>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</si>
  <si>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</si>
  <si>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</si>
  <si>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</si>
  <si>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</si>
  <si>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</si>
  <si>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</si>
  <si>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</si>
  <si>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</si>
  <si>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</si>
  <si>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</si>
  <si>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</si>
  <si>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</si>
  <si>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</si>
  <si>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</si>
  <si>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</si>
  <si>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</si>
  <si>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</si>
  <si>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</si>
  <si>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</si>
  <si>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</si>
  <si>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</si>
  <si>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</si>
  <si>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</si>
  <si>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</si>
  <si>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</si>
  <si>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</si>
  <si>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</si>
  <si>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</si>
  <si>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</si>
  <si>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</si>
  <si>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</si>
  <si>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</si>
  <si>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</si>
  <si>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</si>
  <si>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</si>
  <si>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</si>
  <si>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</si>
  <si>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</si>
  <si>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</si>
  <si>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</si>
  <si>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</si>
  <si>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</si>
  <si>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</si>
  <si>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</si>
  <si>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</si>
  <si>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</si>
  <si>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</si>
  <si>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</si>
  <si>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</si>
  <si>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</si>
  <si>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</si>
  <si>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</si>
  <si>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</si>
  <si>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</si>
  <si>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</si>
  <si>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</si>
  <si>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</si>
  <si>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</si>
  <si>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</si>
  <si>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</si>
  <si>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</si>
  <si>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</si>
  <si>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</si>
  <si>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</si>
  <si>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</si>
  <si>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</si>
  <si>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</si>
  <si>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</si>
  <si>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</si>
  <si>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</si>
  <si>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</si>
  <si>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</si>
  <si>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</si>
  <si>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</si>
  <si>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</si>
  <si>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</si>
  <si>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</si>
  <si>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</si>
  <si>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</si>
  <si>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</si>
  <si>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</si>
  <si>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</si>
  <si>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</si>
  <si>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</si>
  <si>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</si>
  <si>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</si>
  <si>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</si>
  <si>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</si>
  <si>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</si>
  <si>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</si>
  <si>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</si>
  <si>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</si>
  <si>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</si>
  <si>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</si>
  <si>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</si>
  <si>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</si>
  <si>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</si>
  <si>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</si>
  <si>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</si>
  <si>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</si>
  <si>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</si>
  <si>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</si>
  <si>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</si>
  <si>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</si>
  <si>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</si>
  <si>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</si>
  <si>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</si>
  <si>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</si>
  <si>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</si>
  <si>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</si>
  <si>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</si>
  <si>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</si>
  <si>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</si>
  <si>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</si>
  <si>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</si>
  <si>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</si>
  <si>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</si>
  <si>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</si>
  <si>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</si>
  <si>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</si>
  <si>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</si>
  <si>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</si>
  <si>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</si>
  <si>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</si>
  <si>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</si>
  <si>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</si>
  <si>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</si>
  <si>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</si>
  <si>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</si>
  <si>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</si>
  <si>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</si>
  <si>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</si>
  <si>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</si>
  <si>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</si>
  <si>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</si>
  <si>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</si>
  <si>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</si>
  <si>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</si>
  <si>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</si>
  <si>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</si>
  <si>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</si>
  <si>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</si>
  <si>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</si>
  <si>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</si>
  <si>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</si>
  <si>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</si>
  <si>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</si>
  <si>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</si>
  <si>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</si>
  <si>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</si>
  <si>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</si>
  <si>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</si>
  <si>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</si>
  <si>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</si>
  <si>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</si>
  <si>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</si>
  <si>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</si>
  <si>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</si>
  <si>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</si>
  <si>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</si>
  <si>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</si>
  <si>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</si>
  <si>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</si>
  <si>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</si>
  <si>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</si>
  <si>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</si>
  <si>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</si>
  <si>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</si>
  <si>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</si>
  <si>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</si>
  <si>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</si>
  <si>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</si>
  <si>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</si>
  <si>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</si>
  <si>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</si>
  <si>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</si>
  <si>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</si>
  <si>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</si>
  <si>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</si>
  <si>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</si>
  <si>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</si>
  <si>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</si>
  <si>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</si>
  <si>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</si>
  <si>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</si>
  <si>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</si>
  <si>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</si>
  <si>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</si>
  <si>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</si>
  <si>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</si>
  <si>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</si>
  <si>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</si>
  <si>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</si>
  <si>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</si>
  <si>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</si>
  <si>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</si>
  <si>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</si>
  <si>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</si>
  <si>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</si>
  <si>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</si>
  <si>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</si>
  <si>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</si>
  <si>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</si>
  <si>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</si>
  <si>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</si>
  <si>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</si>
  <si>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</si>
  <si>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</si>
  <si>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</si>
  <si>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</si>
  <si>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</si>
  <si>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</si>
  <si>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</si>
  <si>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</si>
  <si>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</si>
  <si>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</si>
  <si>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</si>
  <si>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</si>
  <si>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</si>
  <si>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</si>
  <si>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</si>
  <si>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</si>
  <si>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</si>
  <si>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</si>
  <si>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</si>
  <si>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</si>
  <si>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</si>
  <si>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</si>
  <si>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</si>
  <si>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</si>
  <si>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</si>
  <si>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</si>
  <si>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</si>
  <si>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</si>
  <si>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</si>
  <si>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</si>
  <si>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</si>
  <si>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</si>
  <si>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</si>
  <si>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</si>
  <si>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</si>
  <si>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</si>
  <si>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</si>
  <si>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</si>
  <si>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</si>
  <si>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</si>
  <si>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</si>
  <si>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</si>
  <si>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</si>
  <si>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</si>
  <si>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</si>
  <si>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</si>
  <si>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</si>
  <si>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</si>
  <si>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</si>
  <si>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</si>
  <si>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</si>
  <si>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</si>
  <si>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</si>
  <si>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</si>
  <si>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</si>
  <si>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</si>
  <si>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</si>
  <si>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</si>
  <si>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</si>
  <si>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</si>
  <si>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</si>
  <si>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</si>
  <si>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</si>
  <si>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</si>
  <si>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</si>
  <si>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</si>
  <si>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</si>
  <si>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</si>
  <si>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</si>
  <si>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</si>
  <si>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</si>
  <si>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</si>
  <si>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</si>
  <si>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</si>
  <si>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</si>
  <si>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</si>
  <si>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</si>
  <si>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</si>
  <si>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</si>
  <si>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</si>
  <si>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</si>
  <si>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</si>
  <si>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</si>
  <si>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</si>
  <si>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</si>
  <si>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</si>
  <si>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</si>
  <si>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</si>
  <si>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</si>
  <si>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</si>
  <si>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</si>
  <si>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</si>
  <si>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</si>
  <si>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</si>
  <si>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</si>
  <si>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</si>
  <si>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</si>
  <si>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</si>
  <si>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</si>
  <si>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</si>
  <si>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</si>
  <si>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</si>
  <si>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</si>
  <si>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</si>
  <si>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</si>
  <si>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</si>
  <si>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</si>
  <si>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</si>
  <si>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</si>
  <si>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</si>
  <si>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</si>
  <si>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</si>
  <si>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</si>
  <si>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</si>
  <si>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</si>
  <si>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</si>
  <si>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</si>
  <si>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</si>
  <si>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</si>
  <si>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</si>
  <si>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</si>
  <si>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</si>
  <si>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</si>
  <si>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</si>
  <si>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</si>
  <si>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</si>
  <si>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</si>
  <si>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</si>
  <si>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</si>
  <si>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</si>
  <si>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</si>
  <si>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</si>
  <si>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</si>
  <si>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</si>
  <si>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</si>
  <si>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</si>
  <si>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</si>
  <si>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</si>
  <si>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</si>
  <si>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</si>
  <si>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</si>
  <si>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</si>
  <si>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</si>
  <si>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</si>
  <si>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</si>
  <si>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</si>
  <si>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</si>
  <si>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</si>
  <si>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</si>
  <si>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</si>
  <si>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</si>
  <si>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</si>
  <si>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</si>
  <si>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</si>
  <si>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</si>
  <si>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</si>
  <si>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</si>
  <si>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</si>
  <si>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</si>
  <si>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</si>
  <si>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</si>
  <si>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</si>
  <si>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</si>
  <si>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</si>
  <si>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</si>
  <si>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</si>
  <si>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</si>
  <si>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</si>
  <si>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</si>
  <si>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</si>
  <si>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</si>
  <si>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</si>
  <si>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</si>
  <si>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</si>
  <si>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</si>
  <si>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</si>
  <si>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</si>
  <si>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</si>
  <si>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</si>
  <si>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</si>
  <si>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</si>
  <si>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</si>
  <si>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</si>
  <si>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</si>
  <si>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</si>
  <si>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</si>
  <si>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</si>
  <si>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</si>
  <si>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</si>
  <si>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</si>
  <si>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</si>
  <si>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</si>
  <si>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</si>
  <si>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</si>
  <si>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</si>
  <si>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</si>
  <si>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</si>
  <si>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</si>
  <si>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</si>
  <si>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</si>
  <si>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</si>
  <si>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</si>
  <si>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</si>
  <si>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</si>
  <si>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</si>
  <si>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</si>
  <si>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</si>
  <si>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</si>
  <si>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</si>
  <si>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</si>
  <si>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</si>
  <si>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</si>
  <si>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</si>
  <si>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</si>
  <si>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</si>
  <si>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</si>
  <si>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</si>
  <si>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</si>
  <si>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</si>
  <si>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</si>
  <si>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</si>
  <si>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</si>
  <si>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</si>
  <si>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</si>
  <si>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</si>
  <si>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</si>
  <si>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</si>
  <si>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</si>
  <si>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</si>
  <si>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</si>
  <si>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</si>
  <si>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</si>
  <si>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</si>
  <si>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</si>
  <si>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</si>
  <si>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</si>
  <si>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</si>
  <si>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</si>
  <si>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</si>
  <si>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</si>
  <si>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</si>
  <si>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</si>
  <si>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</si>
  <si>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</si>
  <si>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</si>
  <si>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</si>
  <si>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</si>
  <si>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</si>
  <si>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</si>
  <si>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</si>
  <si>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</si>
  <si>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</si>
  <si>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</si>
  <si>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</si>
  <si>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</si>
  <si>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</si>
  <si>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</si>
  <si>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</si>
  <si>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</si>
  <si>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</si>
  <si>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</si>
  <si>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</si>
  <si>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</si>
  <si>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</si>
  <si>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</si>
  <si>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</si>
  <si>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</si>
  <si>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</si>
  <si>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</si>
  <si>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</si>
  <si>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</si>
  <si>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</si>
  <si>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</si>
  <si>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</si>
  <si>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</si>
  <si>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</si>
  <si>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</si>
  <si>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</si>
  <si>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</si>
  <si>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</si>
  <si>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</si>
  <si>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</si>
  <si>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</si>
  <si>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</si>
  <si>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</si>
  <si>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</si>
  <si>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</si>
  <si>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</si>
  <si>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</si>
  <si>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</si>
  <si>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</si>
  <si>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</si>
  <si>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</si>
  <si>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</si>
  <si>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</si>
  <si>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</si>
  <si>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</si>
  <si>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</si>
  <si>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</si>
  <si>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</si>
  <si>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</si>
  <si>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</si>
  <si>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</si>
  <si>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</si>
  <si>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</si>
  <si>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</si>
  <si>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</si>
  <si>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</si>
  <si>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</si>
  <si>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</si>
  <si>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</si>
  <si>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</si>
  <si>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</si>
  <si>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</si>
  <si>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</si>
  <si>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</si>
  <si>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</si>
  <si>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</si>
  <si>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</si>
  <si>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</si>
  <si>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</si>
  <si>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</si>
  <si>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</si>
  <si>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</si>
  <si>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</si>
  <si>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</si>
  <si>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</si>
  <si>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</si>
  <si>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</si>
  <si>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</si>
  <si>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</si>
  <si>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</si>
  <si>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</si>
  <si>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</si>
  <si>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</si>
  <si>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</si>
  <si>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</si>
  <si>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</si>
  <si>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</si>
  <si>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</si>
  <si>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</si>
  <si>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</si>
  <si>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</si>
  <si>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</si>
  <si>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</si>
  <si>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</si>
  <si>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</si>
  <si>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</si>
  <si>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</si>
  <si>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</si>
  <si>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</si>
  <si>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</si>
  <si>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</si>
  <si>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</si>
  <si>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</si>
  <si>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</si>
  <si>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</si>
  <si>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</si>
  <si>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</si>
  <si>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</si>
  <si>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</si>
  <si>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</si>
  <si>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</si>
  <si>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</si>
  <si>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</si>
  <si>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</si>
  <si>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</si>
  <si>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</si>
  <si>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</si>
  <si>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</si>
  <si>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</si>
  <si>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</si>
  <si>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</si>
  <si>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</si>
  <si>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</si>
  <si>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</si>
  <si>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</si>
  <si>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</si>
  <si>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</si>
  <si>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</si>
  <si>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</si>
  <si>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</si>
  <si>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</si>
  <si>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</si>
  <si>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</si>
  <si>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</si>
  <si>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</si>
  <si>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</si>
  <si>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</si>
  <si>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</si>
  <si>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</si>
  <si>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</si>
  <si>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</si>
  <si>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</si>
  <si>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</si>
  <si>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</si>
  <si>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</si>
  <si>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</si>
  <si>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</si>
  <si>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</si>
  <si>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</si>
  <si>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</si>
  <si>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</si>
  <si>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</si>
  <si>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</si>
  <si>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</si>
  <si>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</si>
  <si>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</si>
  <si>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</si>
  <si>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</si>
  <si>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</si>
  <si>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</si>
  <si>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</si>
  <si>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</si>
  <si>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</si>
  <si>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</si>
  <si>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</si>
  <si>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</si>
  <si>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</si>
  <si>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</si>
  <si>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</si>
  <si>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</si>
  <si>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</si>
  <si>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</si>
  <si>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</si>
  <si>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</si>
  <si>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</si>
  <si>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</si>
  <si>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</si>
  <si>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</si>
  <si>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</si>
  <si>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</si>
  <si>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</si>
  <si>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</si>
  <si>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</si>
  <si>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</si>
  <si>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</si>
  <si>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</si>
  <si>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</si>
  <si>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</si>
  <si>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</si>
  <si>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</si>
  <si>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</si>
  <si>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</si>
  <si>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</si>
  <si>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</si>
  <si>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</si>
  <si>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</si>
  <si>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</si>
  <si>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</si>
  <si>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</si>
  <si>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</si>
  <si>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</si>
  <si>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</si>
  <si>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</si>
  <si>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</si>
  <si>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</si>
  <si>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</si>
  <si>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</si>
  <si>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</si>
  <si>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</si>
  <si>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</si>
  <si>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</si>
  <si>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</si>
  <si>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</si>
  <si>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</si>
  <si>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</si>
  <si>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</si>
  <si>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</si>
  <si>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</si>
  <si>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</si>
  <si>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</si>
  <si>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</si>
  <si>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</si>
  <si>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</si>
  <si>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</si>
  <si>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</si>
  <si>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</si>
  <si>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</si>
  <si>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</si>
  <si>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</si>
  <si>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</si>
  <si>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</si>
  <si>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</si>
  <si>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</si>
  <si>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</si>
  <si>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</si>
  <si>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</si>
  <si>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</si>
  <si>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</si>
  <si>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</si>
  <si>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</si>
  <si>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</si>
  <si>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</si>
  <si>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</si>
  <si>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</si>
  <si>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</si>
  <si>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</si>
  <si>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</si>
  <si>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</si>
  <si>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</si>
  <si>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</si>
  <si>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</si>
  <si>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</si>
  <si>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</si>
  <si>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</si>
  <si>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</si>
  <si>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</si>
  <si>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</si>
  <si>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</si>
  <si>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</si>
  <si>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</si>
  <si>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</si>
  <si>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</si>
  <si>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</si>
  <si>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</si>
  <si>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</si>
  <si>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</si>
  <si>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</si>
  <si>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</si>
  <si>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</si>
  <si>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</si>
  <si>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</si>
  <si>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</si>
  <si>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</si>
  <si>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</si>
  <si>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</si>
  <si>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</si>
  <si>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</si>
  <si>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</si>
  <si>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</si>
  <si>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</si>
  <si>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</si>
  <si>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</si>
  <si>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</si>
  <si>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</si>
  <si>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</si>
  <si>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</si>
  <si>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</si>
  <si>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</si>
  <si>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</si>
  <si>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</si>
  <si>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</si>
  <si>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</si>
  <si>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</si>
  <si>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</si>
  <si>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</si>
  <si>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</si>
  <si>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</si>
  <si>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</si>
  <si>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</si>
  <si>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</si>
  <si>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</si>
  <si>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</si>
  <si>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</si>
  <si>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</si>
  <si>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</si>
  <si>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</si>
  <si>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</si>
  <si>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</si>
  <si>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</si>
  <si>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</si>
  <si>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</si>
  <si>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</si>
  <si>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</si>
  <si>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</si>
  <si>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</si>
  <si>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</si>
  <si>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</si>
  <si>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</si>
  <si>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</si>
  <si>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</si>
  <si>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</si>
  <si>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</si>
  <si>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</si>
  <si>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</si>
  <si>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</si>
  <si>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</si>
  <si>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</si>
  <si>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</si>
  <si>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</si>
  <si>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</si>
  <si>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</si>
  <si>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</si>
  <si>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</si>
  <si>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</si>
  <si>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</si>
  <si>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</si>
  <si>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</si>
  <si>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</si>
  <si>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</si>
  <si>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</si>
  <si>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</si>
  <si>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</si>
  <si>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</si>
  <si>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</si>
  <si>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</si>
  <si>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</si>
  <si>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</si>
  <si>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</si>
  <si>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</si>
  <si>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</si>
  <si>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</si>
  <si>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</si>
  <si>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</si>
  <si>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</si>
  <si>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</si>
  <si>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</si>
  <si>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</si>
  <si>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</si>
  <si>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</si>
  <si>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</si>
  <si>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</si>
  <si>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</si>
  <si>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</si>
  <si>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</si>
  <si>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</si>
  <si>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</si>
  <si>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</si>
  <si>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</si>
  <si>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</si>
  <si>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</si>
  <si>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</si>
  <si>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</si>
  <si>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</si>
  <si>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</si>
  <si>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</si>
  <si>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</si>
  <si>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</si>
  <si>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</si>
  <si>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</si>
  <si>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</si>
  <si>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</si>
  <si>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</si>
  <si>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</si>
  <si>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</si>
  <si>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</si>
  <si>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</si>
  <si>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</si>
  <si>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</si>
  <si>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</si>
  <si>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</si>
  <si>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</si>
  <si>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</si>
  <si>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</si>
  <si>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</si>
  <si>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</si>
  <si>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</si>
  <si>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</si>
  <si>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</si>
  <si>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</si>
  <si>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</si>
  <si>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</si>
  <si>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</si>
  <si>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</si>
  <si>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</si>
  <si>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</si>
  <si>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</si>
  <si>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</si>
  <si>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</si>
  <si>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</si>
  <si>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</si>
  <si>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</si>
  <si>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</si>
  <si>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</si>
  <si>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</si>
  <si>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</si>
  <si>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</si>
  <si>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</si>
  <si>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</si>
  <si>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</si>
  <si>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</si>
  <si>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</si>
  <si>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</si>
  <si>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</si>
  <si>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</si>
  <si>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</si>
  <si>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</si>
  <si>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</si>
  <si>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</si>
  <si>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</si>
  <si>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</si>
  <si>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</si>
  <si>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</si>
  <si>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</si>
  <si>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</si>
  <si>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</si>
  <si>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</si>
  <si>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</si>
  <si>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</si>
  <si>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</si>
  <si>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</si>
  <si>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</si>
  <si>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</si>
  <si>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</si>
  <si>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</si>
  <si>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</si>
  <si>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</si>
  <si>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</si>
  <si>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</si>
  <si>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</si>
  <si>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</si>
  <si>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</si>
  <si>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</si>
  <si>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</si>
  <si>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</si>
  <si>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</si>
  <si>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</si>
  <si>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</si>
  <si>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</si>
  <si>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</si>
  <si>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</si>
  <si>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</si>
  <si>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</si>
  <si>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</si>
  <si>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</si>
  <si>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</si>
  <si>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</si>
  <si>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</si>
  <si>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</si>
  <si>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</si>
  <si>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</si>
  <si>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</si>
  <si>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</si>
  <si>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</si>
  <si>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</si>
  <si>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</si>
  <si>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</si>
  <si>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</si>
  <si>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</si>
  <si>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</si>
  <si>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</si>
  <si>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</si>
  <si>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</si>
  <si>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</si>
  <si>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</si>
  <si>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</si>
  <si>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</si>
  <si>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</si>
  <si>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</si>
  <si>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</si>
  <si>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</si>
  <si>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</si>
  <si>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</si>
  <si>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</si>
  <si>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</si>
  <si>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</si>
  <si>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</si>
  <si>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</si>
  <si>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</si>
  <si>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</si>
  <si>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</si>
  <si>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</si>
  <si>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</si>
  <si>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</si>
  <si>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</si>
  <si>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</si>
  <si>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</si>
  <si>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</si>
  <si>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</si>
  <si>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</si>
  <si>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</si>
  <si>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</si>
  <si>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</si>
  <si>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</si>
  <si>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</si>
  <si>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</si>
  <si>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</si>
  <si>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</si>
  <si>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</si>
  <si>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</si>
  <si>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</si>
  <si>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</si>
  <si>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</si>
  <si>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</si>
  <si>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</si>
  <si>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</si>
  <si>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</si>
  <si>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</si>
  <si>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</si>
  <si>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</si>
  <si>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</si>
  <si>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</si>
  <si>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</si>
  <si>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</si>
  <si>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</si>
  <si>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</si>
  <si>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</si>
  <si>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</si>
  <si>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</si>
  <si>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</si>
  <si>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</si>
  <si>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</si>
  <si>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</si>
  <si>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</si>
  <si>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</si>
  <si>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</si>
  <si>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</si>
  <si>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</si>
  <si>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</si>
  <si>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</si>
  <si>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</si>
  <si>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</si>
  <si>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</si>
  <si>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</si>
  <si>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</si>
  <si>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</si>
  <si>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</si>
  <si>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</si>
  <si>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</si>
  <si>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</si>
  <si>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</si>
  <si>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</si>
  <si>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</si>
  <si>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</si>
  <si>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</si>
  <si>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</si>
  <si>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</si>
  <si>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</si>
  <si>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</si>
  <si>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</si>
  <si>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</si>
  <si>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</si>
  <si>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</si>
  <si>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</si>
  <si>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</si>
  <si>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</si>
  <si>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</si>
  <si>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</si>
  <si>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</si>
  <si>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</si>
  <si>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</si>
  <si>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</si>
  <si>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</si>
  <si>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</si>
  <si>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</si>
  <si>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</si>
  <si>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</si>
  <si>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</si>
  <si>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</si>
  <si>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</si>
  <si>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</si>
  <si>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</si>
  <si>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</si>
  <si>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</si>
  <si>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</si>
  <si>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</si>
  <si>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</si>
  <si>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</si>
  <si>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</si>
  <si>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</si>
  <si>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</si>
  <si>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</si>
  <si>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</si>
  <si>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</si>
  <si>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</si>
  <si>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</si>
  <si>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</si>
  <si>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</si>
  <si>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</si>
  <si>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</si>
  <si>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</si>
  <si>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</si>
  <si>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</si>
  <si>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</si>
  <si>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</si>
  <si>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</si>
  <si>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</si>
  <si>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</si>
  <si>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</si>
  <si>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</si>
  <si>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</si>
  <si>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</si>
  <si>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</si>
  <si>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</si>
  <si>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</si>
  <si>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</si>
  <si>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</si>
  <si>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</si>
  <si>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</si>
  <si>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</si>
  <si>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</si>
  <si>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</si>
  <si>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</si>
  <si>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</si>
  <si>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</si>
  <si>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</si>
  <si>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</si>
  <si>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</si>
  <si>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</si>
  <si>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</si>
  <si>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</si>
  <si>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</si>
  <si>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</si>
  <si>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</si>
  <si>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</si>
  <si>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</si>
  <si>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</si>
  <si>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</si>
  <si>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</si>
  <si>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</si>
  <si>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</si>
  <si>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</si>
  <si>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</si>
  <si>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</si>
  <si>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</si>
  <si>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</si>
  <si>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</si>
  <si>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</si>
  <si>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</si>
  <si>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</si>
  <si>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</si>
  <si>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</si>
  <si>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</si>
  <si>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</si>
  <si>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</si>
  <si>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</si>
  <si>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</si>
  <si>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</si>
  <si>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</si>
  <si>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</si>
  <si>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</si>
  <si>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</si>
  <si>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</si>
  <si>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</si>
  <si>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</si>
  <si>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</si>
  <si>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</si>
  <si>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</si>
  <si>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</si>
  <si>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</si>
  <si>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</si>
  <si>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</si>
  <si>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</si>
  <si>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</si>
  <si>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</si>
  <si>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</si>
  <si>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</si>
  <si>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</si>
  <si>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</si>
  <si>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</si>
  <si>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</si>
  <si>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</si>
  <si>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</si>
  <si>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</si>
  <si>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</si>
  <si>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</si>
  <si>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</si>
  <si>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</si>
  <si>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</si>
  <si>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</si>
  <si>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</si>
  <si>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</si>
  <si>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</si>
  <si>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</si>
  <si>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</si>
  <si>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</si>
  <si>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</si>
  <si>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</si>
  <si>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</si>
  <si>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</si>
  <si>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</si>
  <si>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</si>
  <si>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</si>
  <si>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</si>
  <si>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</si>
  <si>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</si>
  <si>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</si>
  <si>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</si>
  <si>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</si>
  <si>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</si>
  <si>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</si>
  <si>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</si>
  <si>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</si>
  <si>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</si>
  <si>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</si>
  <si>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</si>
  <si>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</si>
  <si>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</si>
  <si>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</si>
  <si>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</si>
  <si>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</si>
  <si>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</si>
  <si>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</si>
  <si>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</si>
  <si>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</si>
  <si>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</si>
  <si>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</si>
  <si>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</si>
  <si>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</si>
  <si>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</si>
  <si>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</si>
  <si>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</si>
  <si>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</si>
  <si>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</si>
  <si>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</si>
  <si>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</si>
  <si>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</si>
  <si>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</si>
  <si>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</si>
  <si>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</si>
  <si>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</si>
  <si>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</si>
  <si>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</si>
  <si>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</si>
  <si>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</si>
  <si>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</si>
  <si>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</si>
  <si>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</si>
  <si>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</si>
  <si>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</si>
  <si>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</si>
  <si>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</si>
  <si>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</si>
  <si>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</si>
  <si>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</si>
  <si>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</si>
  <si>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</si>
  <si>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</si>
  <si>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</si>
  <si>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</si>
  <si>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</si>
  <si>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</si>
  <si>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</si>
  <si>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</si>
  <si>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</si>
  <si>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</si>
  <si>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</si>
  <si>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</si>
  <si>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</si>
  <si>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</si>
  <si>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</si>
  <si>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</si>
  <si>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</si>
  <si>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</si>
  <si>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</si>
  <si>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</si>
  <si>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</si>
  <si>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</si>
  <si>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</si>
  <si>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</si>
  <si>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</si>
  <si>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</si>
  <si>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</si>
  <si>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</si>
  <si>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</si>
  <si>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</si>
  <si>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</si>
  <si>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</si>
  <si>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</si>
  <si>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</si>
  <si>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</si>
  <si>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</si>
  <si>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</si>
  <si>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</si>
  <si>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</si>
  <si>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</si>
  <si>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</si>
  <si>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</si>
  <si>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</si>
  <si>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</si>
  <si>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</si>
  <si>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</si>
  <si>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</si>
  <si>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</si>
  <si>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</si>
  <si>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</si>
  <si>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</si>
  <si>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</si>
  <si>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</si>
  <si>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</si>
  <si>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</si>
  <si>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</si>
  <si>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</si>
  <si>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</si>
  <si>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</si>
  <si>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</si>
  <si>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</si>
  <si>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</si>
  <si>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</si>
  <si>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</si>
  <si>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</si>
  <si>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</si>
  <si>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</si>
  <si>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</si>
  <si>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</si>
  <si>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</si>
  <si>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</si>
  <si>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</si>
  <si>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</si>
  <si>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</si>
  <si>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</si>
  <si>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</si>
  <si>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</si>
  <si>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</si>
  <si>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</si>
  <si>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</si>
  <si>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</si>
  <si>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</si>
  <si>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</si>
  <si>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</si>
  <si>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</si>
  <si>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</si>
  <si>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</si>
  <si>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</si>
  <si>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</si>
  <si>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</si>
  <si>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</si>
  <si>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</si>
  <si>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</si>
  <si>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</si>
  <si>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</si>
  <si>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</si>
  <si>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</si>
  <si>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</si>
  <si>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</si>
  <si>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</si>
  <si>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</si>
  <si>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</si>
  <si>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</si>
  <si>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</si>
  <si>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</si>
  <si>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</si>
  <si>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</si>
  <si>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</si>
  <si>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</si>
  <si>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</si>
  <si>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</si>
  <si>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</si>
  <si>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</si>
  <si>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</si>
  <si>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</si>
  <si>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</si>
  <si>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</si>
  <si>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</si>
  <si>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</si>
  <si>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</si>
  <si>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</si>
  <si>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</si>
  <si>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</si>
  <si>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</si>
  <si>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</si>
  <si>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</si>
  <si>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</si>
  <si>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</si>
  <si>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</si>
  <si>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</si>
  <si>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</si>
  <si>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</si>
  <si>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</si>
  <si>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</si>
  <si>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</si>
  <si>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</si>
  <si>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</si>
  <si>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</si>
  <si>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</si>
  <si>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</si>
  <si>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</si>
  <si>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</si>
  <si>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</si>
  <si>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</si>
  <si>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</si>
  <si>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</si>
  <si>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</si>
  <si>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</si>
  <si>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</si>
  <si>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</si>
  <si>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</si>
  <si>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</si>
  <si>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</si>
  <si>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</si>
  <si>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</si>
  <si>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</si>
  <si>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</si>
  <si>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</si>
  <si>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</si>
  <si>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</si>
  <si>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</si>
  <si>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</si>
  <si>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</si>
  <si>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</si>
  <si>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</si>
  <si>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</si>
  <si>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</si>
  <si>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</si>
  <si>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</si>
  <si>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</si>
  <si>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</si>
  <si>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</si>
  <si>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</si>
  <si>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</si>
  <si>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</si>
  <si>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</si>
  <si>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</si>
  <si>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</si>
  <si>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</si>
  <si>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</si>
  <si>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</si>
  <si>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</si>
  <si>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</si>
  <si>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</si>
  <si>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</si>
  <si>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</si>
  <si>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</si>
  <si>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</si>
  <si>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</si>
  <si>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</si>
  <si>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</si>
  <si>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</si>
  <si>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</si>
  <si>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</si>
  <si>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</si>
  <si>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</si>
  <si>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</si>
  <si>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</si>
  <si>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</si>
  <si>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</si>
  <si>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</si>
  <si>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</si>
  <si>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</si>
  <si>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</si>
  <si>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</si>
  <si>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</si>
  <si>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</si>
  <si>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</si>
  <si>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</si>
  <si>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</si>
  <si>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</si>
  <si>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</si>
  <si>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</si>
  <si>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</si>
  <si>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</si>
  <si>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</si>
  <si>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</si>
  <si>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</si>
  <si>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</si>
  <si>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</si>
  <si>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</si>
  <si>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</si>
  <si>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</si>
  <si>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</si>
  <si>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</si>
  <si>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</si>
  <si>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</si>
  <si>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</si>
  <si>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</si>
  <si>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</si>
  <si>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</si>
  <si>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</si>
  <si>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</si>
  <si>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</si>
  <si>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</si>
  <si>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</si>
  <si>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</si>
  <si>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</si>
  <si>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</si>
  <si>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</si>
  <si>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</si>
  <si>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</si>
  <si>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</si>
  <si>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</si>
  <si>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</si>
  <si>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</si>
  <si>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</si>
  <si>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</si>
  <si>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</si>
  <si>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</si>
  <si>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</si>
  <si>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</si>
  <si>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</si>
  <si>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</si>
  <si>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</si>
  <si>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</si>
  <si>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</si>
  <si>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</si>
  <si>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</si>
  <si>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</si>
  <si>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</si>
  <si>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</si>
  <si>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</si>
  <si>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</si>
  <si>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</si>
  <si>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</si>
  <si>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</si>
  <si>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</si>
  <si>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</si>
  <si>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</si>
  <si>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</si>
  <si>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</si>
  <si>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</si>
  <si>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</si>
  <si>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</si>
  <si>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</si>
  <si>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</si>
  <si>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</si>
  <si>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</si>
  <si>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</si>
  <si>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</si>
  <si>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</si>
  <si>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</si>
  <si>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</si>
  <si>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</si>
  <si>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</si>
  <si>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</si>
  <si>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</si>
  <si>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</si>
  <si>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</si>
  <si>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</si>
  <si>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</si>
  <si>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</si>
  <si>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</si>
  <si>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</si>
  <si>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</si>
  <si>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</si>
  <si>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</si>
  <si>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</si>
  <si>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</si>
  <si>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</si>
  <si>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</si>
  <si>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</si>
  <si>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</si>
  <si>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</si>
  <si>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</si>
  <si>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</si>
  <si>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</si>
  <si>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</si>
  <si>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</si>
  <si>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</si>
  <si>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</si>
  <si>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</si>
  <si>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</si>
  <si>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</si>
  <si>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</si>
  <si>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</si>
  <si>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</si>
  <si>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</si>
  <si>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</si>
  <si>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</si>
  <si>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</si>
  <si>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</si>
  <si>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</si>
  <si>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</si>
  <si>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</si>
  <si>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</si>
  <si>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</si>
  <si>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</si>
  <si>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</si>
  <si>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</si>
  <si>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</si>
  <si>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</si>
  <si>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</si>
  <si>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</si>
  <si>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</si>
  <si>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</si>
  <si>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</si>
  <si>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</si>
  <si>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</si>
  <si>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</si>
  <si>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</si>
  <si>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</si>
  <si>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</si>
  <si>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</si>
  <si>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</si>
  <si>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</si>
  <si>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</si>
  <si>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</si>
  <si>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</si>
  <si>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</si>
  <si>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</si>
  <si>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</si>
  <si>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</si>
  <si>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</si>
  <si>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</si>
  <si>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</si>
  <si>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</si>
  <si>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</si>
  <si>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</si>
  <si>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</si>
  <si>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</si>
  <si>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</si>
  <si>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</si>
  <si>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</si>
  <si>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</si>
  <si>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</si>
  <si>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</si>
  <si>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</si>
  <si>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</si>
  <si>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</si>
  <si>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</si>
  <si>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</si>
  <si>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</si>
  <si>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</si>
  <si>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</si>
  <si>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</si>
  <si>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</si>
  <si>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</si>
  <si>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</si>
  <si>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</si>
  <si>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</si>
  <si>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</si>
  <si>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</si>
  <si>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</si>
  <si>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</si>
  <si>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</si>
  <si>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</si>
  <si>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</si>
  <si>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</si>
  <si>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</si>
  <si>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</si>
  <si>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</si>
  <si>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</si>
  <si>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</si>
  <si>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</si>
  <si>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</si>
  <si>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</si>
  <si>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</si>
  <si>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</si>
  <si>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</si>
  <si>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</si>
  <si>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</si>
  <si>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</si>
  <si>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</si>
  <si>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</si>
  <si>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</si>
  <si>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</si>
  <si>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</si>
  <si>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</si>
  <si>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</si>
  <si>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</si>
  <si>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</si>
  <si>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</si>
  <si>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</si>
  <si>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</si>
  <si>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</si>
  <si>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</si>
  <si>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</si>
  <si>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</si>
  <si>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</si>
  <si>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</si>
  <si>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</si>
  <si>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</si>
  <si>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</si>
  <si>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</si>
  <si>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</si>
  <si>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</si>
  <si>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</si>
  <si>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</si>
  <si>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</si>
  <si>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</si>
  <si>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</si>
  <si>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</si>
  <si>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</si>
  <si>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</si>
  <si>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</si>
  <si>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</si>
  <si>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</si>
  <si>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</si>
  <si>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</si>
  <si>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</si>
  <si>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</si>
  <si>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</si>
  <si>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</si>
  <si>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</si>
  <si>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</si>
  <si>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</si>
  <si>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</si>
  <si>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</si>
  <si>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</si>
  <si>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</si>
  <si>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</si>
  <si>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</si>
  <si>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</si>
  <si>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</si>
  <si>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</si>
  <si>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</si>
  <si>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</si>
  <si>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</si>
  <si>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</si>
  <si>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</si>
  <si>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</si>
  <si>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</si>
  <si>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</si>
  <si>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</si>
  <si>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</si>
  <si>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</si>
  <si>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</si>
  <si>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</si>
  <si>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</si>
  <si>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</si>
  <si>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</si>
  <si>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</si>
  <si>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</si>
  <si>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</si>
  <si>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</si>
  <si>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</si>
  <si>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</si>
  <si>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</si>
  <si>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</si>
  <si>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</si>
  <si>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</si>
  <si>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</si>
  <si>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</si>
  <si>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</si>
  <si>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</si>
  <si>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</si>
  <si>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</si>
  <si>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</si>
  <si>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</si>
  <si>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</si>
  <si>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</si>
  <si>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</si>
  <si>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</si>
  <si>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</si>
  <si>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</si>
  <si>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</si>
  <si>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</si>
  <si>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</si>
  <si>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</si>
  <si>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</si>
  <si>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</si>
  <si>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</si>
  <si>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</si>
  <si>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</si>
  <si>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</si>
  <si>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</si>
  <si>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</si>
  <si>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</si>
  <si>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</si>
  <si>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</si>
  <si>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</si>
  <si>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</si>
  <si>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</si>
  <si>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</si>
  <si>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</si>
  <si>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</si>
  <si>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</si>
  <si>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</si>
  <si>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</si>
  <si>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</si>
  <si>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</si>
  <si>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</si>
  <si>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</si>
  <si>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</si>
  <si>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</si>
  <si>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</si>
  <si>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</si>
  <si>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</si>
  <si>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</si>
  <si>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</si>
  <si>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</si>
  <si>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</si>
  <si>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</si>
  <si>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</si>
  <si>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</si>
  <si>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</si>
  <si>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</si>
  <si>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</si>
  <si>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</si>
  <si>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</si>
  <si>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</si>
  <si>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</si>
  <si>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</si>
  <si>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</si>
  <si>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</si>
  <si>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</si>
  <si>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</si>
  <si>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</si>
  <si>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</si>
  <si>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</si>
  <si>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</si>
  <si>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</si>
  <si>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</si>
  <si>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</si>
  <si>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</si>
  <si>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</si>
  <si>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</si>
  <si>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</si>
  <si>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</si>
  <si>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</si>
  <si>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</si>
  <si>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</si>
  <si>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</si>
  <si>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</si>
  <si>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</si>
  <si>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</si>
  <si>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</si>
  <si>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</si>
  <si>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</si>
  <si>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</si>
  <si>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</si>
  <si>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</si>
  <si>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</si>
  <si>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</si>
  <si>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</si>
  <si>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</si>
  <si>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</si>
  <si>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</si>
  <si>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</si>
  <si>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</si>
  <si>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</si>
  <si>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</si>
  <si>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</si>
  <si>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</si>
  <si>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</si>
  <si>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</si>
  <si>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</si>
  <si>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</si>
  <si>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</si>
  <si>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</si>
  <si>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</si>
  <si>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</si>
  <si>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</si>
  <si>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</si>
  <si>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</si>
  <si>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</si>
  <si>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</si>
  <si>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</si>
  <si>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</si>
  <si>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</si>
  <si>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</si>
  <si>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</si>
  <si>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</si>
  <si>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</si>
  <si>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</si>
  <si>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</si>
  <si>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</si>
  <si>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</si>
  <si>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</si>
  <si>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</si>
  <si>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</si>
  <si>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</si>
  <si>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</si>
  <si>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</si>
  <si>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</si>
  <si>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</si>
  <si>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</si>
  <si>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</si>
  <si>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</si>
  <si>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</si>
  <si>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</si>
  <si>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</si>
  <si>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</si>
  <si>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</si>
  <si>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</si>
  <si>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</si>
  <si>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</si>
  <si>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</si>
  <si>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</si>
  <si>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</si>
  <si>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</si>
  <si>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</si>
  <si>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</si>
  <si>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</si>
  <si>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</si>
  <si>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</si>
  <si>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</si>
  <si>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</si>
  <si>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</si>
  <si>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</si>
  <si>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</si>
  <si>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</si>
  <si>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</si>
  <si>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</si>
  <si>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</si>
  <si>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</si>
  <si>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</si>
  <si>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</si>
  <si>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</si>
  <si>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</si>
  <si>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</si>
  <si>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</si>
  <si>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</si>
  <si>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</si>
  <si>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</si>
  <si>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</si>
  <si>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</si>
  <si>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</si>
  <si>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</si>
  <si>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</si>
  <si>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</si>
  <si>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</si>
  <si>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</si>
  <si>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</si>
  <si>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</si>
  <si>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</si>
  <si>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</si>
  <si>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</si>
  <si>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</si>
  <si>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</si>
  <si>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</si>
  <si>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</si>
  <si>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</si>
  <si>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</si>
  <si>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</si>
  <si>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</si>
  <si>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</si>
  <si>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</si>
  <si>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</si>
  <si>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</si>
  <si>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</si>
  <si>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</si>
  <si>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</si>
  <si>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</si>
  <si>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</si>
  <si>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</si>
  <si>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</si>
  <si>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</si>
  <si>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</si>
  <si>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</si>
  <si>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</si>
  <si>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</si>
  <si>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</si>
  <si>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</si>
  <si>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</si>
  <si>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</si>
  <si>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</si>
  <si>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</si>
  <si>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</si>
  <si>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</si>
  <si>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</si>
  <si>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</si>
  <si>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</si>
  <si>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</si>
  <si>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</si>
  <si>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</si>
  <si>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</si>
  <si>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</si>
  <si>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</si>
  <si>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</si>
  <si>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</si>
  <si>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</si>
  <si>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</si>
  <si>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</si>
  <si>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</si>
  <si>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</si>
  <si>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</si>
  <si>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</si>
  <si>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</si>
  <si>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</si>
  <si>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</si>
  <si>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</si>
  <si>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</si>
  <si>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</si>
  <si>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</si>
  <si>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</si>
  <si>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</si>
  <si>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</si>
  <si>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</si>
  <si>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</si>
  <si>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</si>
  <si>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</si>
  <si>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</si>
  <si>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</si>
  <si>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</si>
  <si>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</si>
  <si>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</si>
  <si>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</si>
  <si>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</si>
  <si>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</si>
  <si>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</si>
  <si>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</si>
  <si>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</si>
  <si>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</si>
  <si>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</si>
  <si>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</si>
  <si>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</si>
  <si>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</si>
  <si>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</si>
  <si>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</si>
  <si>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</si>
  <si>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</si>
  <si>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</si>
  <si>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</si>
  <si>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</si>
  <si>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</si>
  <si>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</si>
  <si>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</si>
  <si>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</si>
  <si>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</si>
  <si>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</si>
  <si>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</si>
  <si>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</si>
  <si>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</si>
  <si>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</si>
  <si>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</si>
  <si>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</si>
  <si>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</si>
  <si>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</si>
  <si>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</si>
  <si>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</si>
  <si>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</si>
  <si>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</si>
  <si>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</si>
  <si>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</si>
  <si>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</si>
  <si>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</si>
  <si>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</si>
  <si>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</si>
  <si>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</si>
  <si>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</si>
  <si>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</si>
  <si>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</si>
  <si>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</si>
  <si>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</si>
  <si>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</si>
  <si>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</si>
  <si>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</si>
  <si>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</si>
  <si>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</si>
  <si>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</si>
  <si>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</si>
  <si>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</si>
  <si>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</si>
  <si>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</si>
  <si>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</si>
  <si>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</si>
  <si>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</si>
  <si>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</si>
  <si>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</si>
  <si>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</si>
  <si>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</si>
  <si>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</si>
  <si>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</si>
  <si>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</si>
  <si>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</si>
  <si>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</si>
  <si>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</si>
  <si>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</si>
  <si>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</si>
  <si>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</si>
  <si>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</si>
  <si>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</si>
  <si>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</si>
  <si>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</si>
  <si>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</si>
  <si>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</si>
  <si>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</si>
  <si>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</si>
  <si>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</si>
  <si>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</si>
  <si>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</si>
  <si>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</si>
  <si>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</si>
  <si>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</si>
  <si>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</si>
  <si>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</si>
  <si>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</si>
  <si>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</si>
  <si>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</si>
  <si>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</si>
  <si>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</si>
  <si>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</si>
  <si>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</si>
  <si>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</si>
  <si>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</si>
  <si>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</si>
  <si>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</si>
  <si>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</si>
  <si>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</si>
  <si>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</si>
  <si>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</si>
  <si>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</si>
  <si>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</si>
  <si>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</si>
  <si>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</si>
  <si>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</si>
  <si>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</si>
  <si>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</si>
  <si>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</si>
  <si>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</si>
  <si>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</si>
  <si>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</si>
  <si>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</si>
  <si>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</si>
  <si>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</si>
  <si>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</si>
  <si>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</si>
  <si>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</si>
  <si>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</si>
  <si>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</si>
  <si>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</si>
  <si>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</si>
  <si>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</si>
  <si>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</si>
  <si>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</si>
  <si>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</si>
  <si>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</si>
  <si>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</si>
  <si>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</si>
  <si>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</si>
  <si>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</si>
  <si>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</si>
  <si>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</si>
  <si>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</si>
  <si>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</si>
  <si>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</si>
  <si>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</si>
  <si>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</si>
  <si>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</si>
  <si>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</si>
  <si>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</si>
  <si>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</si>
  <si>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</si>
  <si>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</si>
  <si>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</si>
  <si>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</si>
  <si>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</si>
  <si>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</si>
  <si>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</si>
  <si>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</si>
  <si>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</si>
  <si>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</si>
  <si>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</si>
  <si>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</si>
  <si>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</si>
  <si>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</si>
  <si>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</si>
  <si>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</si>
  <si>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</si>
  <si>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</si>
  <si>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</si>
  <si>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</si>
  <si>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</si>
  <si>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</si>
  <si>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</si>
  <si>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</si>
  <si>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</si>
  <si>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</si>
  <si>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</si>
  <si>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</si>
  <si>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</si>
  <si>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</si>
  <si>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</si>
  <si>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</si>
  <si>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</si>
  <si>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</si>
  <si>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</si>
  <si>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</si>
  <si>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</si>
  <si>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</si>
  <si>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</si>
  <si>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</si>
  <si>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</si>
  <si>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</si>
  <si>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</si>
  <si>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</si>
  <si>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</si>
  <si>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</si>
  <si>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</si>
  <si>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</si>
  <si>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</si>
  <si>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</si>
  <si>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</si>
  <si>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</si>
  <si>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</si>
  <si>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</si>
  <si>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</si>
  <si>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</si>
  <si>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</si>
  <si>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</si>
  <si>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</si>
  <si>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</si>
  <si>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</si>
  <si>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</si>
  <si>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</si>
  <si>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</si>
  <si>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</si>
  <si>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</si>
  <si>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</si>
  <si>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</si>
  <si>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</si>
  <si>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</si>
  <si>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</si>
  <si>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</si>
  <si>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</si>
  <si>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</si>
  <si>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</si>
  <si>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</si>
  <si>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</si>
  <si>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</si>
  <si>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</si>
  <si>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</si>
  <si>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</si>
  <si>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</si>
  <si>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</si>
  <si>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</si>
  <si>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</si>
  <si>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</si>
  <si>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</si>
  <si>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</si>
  <si>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</si>
  <si>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</si>
  <si>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</si>
  <si>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</si>
  <si>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</si>
  <si>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</si>
  <si>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</si>
  <si>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</si>
  <si>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</si>
  <si>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</si>
  <si>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</si>
  <si>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</si>
  <si>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</si>
  <si>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</si>
  <si>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</si>
  <si>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</si>
  <si>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</si>
  <si>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</si>
  <si>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</si>
  <si>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</si>
  <si>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</si>
  <si>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</si>
  <si>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</si>
  <si>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</si>
  <si>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</si>
  <si>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</si>
  <si>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</si>
  <si>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</si>
  <si>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</si>
  <si>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</si>
  <si>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</si>
  <si>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</si>
  <si>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</si>
  <si>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</si>
  <si>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</si>
  <si>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</si>
  <si>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</si>
  <si>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</si>
  <si>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</si>
  <si>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</si>
  <si>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</si>
  <si>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</si>
  <si>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</si>
  <si>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</si>
  <si>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</si>
  <si>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</si>
  <si>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</si>
  <si>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</si>
  <si>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</si>
  <si>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</si>
  <si>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</si>
  <si>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</si>
  <si>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</si>
  <si>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</si>
  <si>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</si>
  <si>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</si>
  <si>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</si>
  <si>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</si>
  <si>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</si>
  <si>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</si>
  <si>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</si>
  <si>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</si>
  <si>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</si>
  <si>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</si>
  <si>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</si>
  <si>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</si>
  <si>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</si>
  <si>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</si>
  <si>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</si>
  <si>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</si>
  <si>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</si>
  <si>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</si>
  <si>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</si>
  <si>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</si>
  <si>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</si>
  <si>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</si>
  <si>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</si>
  <si>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</si>
  <si>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</si>
  <si>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</si>
  <si>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</si>
  <si>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</si>
  <si>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</si>
  <si>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</si>
  <si>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</si>
  <si>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</si>
  <si>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</si>
  <si>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</si>
  <si>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</si>
  <si>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</si>
  <si>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</si>
  <si>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</si>
  <si>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</si>
  <si>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</si>
  <si>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</si>
  <si>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</si>
  <si>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</si>
  <si>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</si>
  <si>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</si>
  <si>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</si>
  <si>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</si>
  <si>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</si>
  <si>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</si>
  <si>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</si>
  <si>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</si>
  <si>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</si>
  <si>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</si>
  <si>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</si>
  <si>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</si>
  <si>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</si>
  <si>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</si>
  <si>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</si>
  <si>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</si>
  <si>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</si>
  <si>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</si>
  <si>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</si>
  <si>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</si>
  <si>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</si>
  <si>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</si>
  <si>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</si>
  <si>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</si>
  <si>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</si>
  <si>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</si>
  <si>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</si>
  <si>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</si>
  <si>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</si>
  <si>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</si>
  <si>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</si>
  <si>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</si>
  <si>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</si>
  <si>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</si>
  <si>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</si>
  <si>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</si>
  <si>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</si>
  <si>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</si>
  <si>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</si>
  <si>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</si>
  <si>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</si>
  <si>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</si>
  <si>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</si>
  <si>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</si>
  <si>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</si>
  <si>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</si>
  <si>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</si>
  <si>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</si>
  <si>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</si>
  <si>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</si>
  <si>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</si>
  <si>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</si>
  <si>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</si>
  <si>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</si>
  <si>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</si>
  <si>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</si>
  <si>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</si>
  <si>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</si>
  <si>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</si>
  <si>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</si>
  <si>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</si>
  <si>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</si>
  <si>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</si>
  <si>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</si>
  <si>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</si>
  <si>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</si>
  <si>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</si>
  <si>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</si>
  <si>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</si>
  <si>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</si>
  <si>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</si>
  <si>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</si>
  <si>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</si>
  <si>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</si>
  <si>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</si>
  <si>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</si>
  <si>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</si>
  <si>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</si>
  <si>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</si>
  <si>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</si>
  <si>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</si>
  <si>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</si>
  <si>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</si>
  <si>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</si>
  <si>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</si>
  <si>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</si>
  <si>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</si>
  <si>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</si>
  <si>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</si>
  <si>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</si>
  <si>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</si>
  <si>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</si>
  <si>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</si>
  <si>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</si>
  <si>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</si>
  <si>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</si>
  <si>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</si>
  <si>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</si>
  <si>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</si>
  <si>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</si>
  <si>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</si>
  <si>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</si>
  <si>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</si>
  <si>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</si>
  <si>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</si>
  <si>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</si>
  <si>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</si>
  <si>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</si>
  <si>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</si>
  <si>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</si>
  <si>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</si>
  <si>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</si>
  <si>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</si>
  <si>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</si>
  <si>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</si>
  <si>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</si>
  <si>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</si>
  <si>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</si>
  <si>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</si>
  <si>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</si>
  <si>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</si>
  <si>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</si>
  <si>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</si>
  <si>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</si>
  <si>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</si>
  <si>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</si>
  <si>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</si>
  <si>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</si>
  <si>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</si>
  <si>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</si>
  <si>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</si>
  <si>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</si>
  <si>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</si>
  <si>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</si>
  <si>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</si>
  <si>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</si>
  <si>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</si>
  <si>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</si>
  <si>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</si>
  <si>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</si>
  <si>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</si>
  <si>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</si>
  <si>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</si>
  <si>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</si>
  <si>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</si>
  <si>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</si>
  <si>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</si>
  <si>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</si>
  <si>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</si>
  <si>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</si>
  <si>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</si>
  <si>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</si>
  <si>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</si>
  <si>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</si>
  <si>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</si>
  <si>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</si>
  <si>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</si>
  <si>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</si>
  <si>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</si>
  <si>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</si>
  <si>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</si>
  <si>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</si>
  <si>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</si>
  <si>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</si>
  <si>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</si>
  <si>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</si>
  <si>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</si>
  <si>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</si>
  <si>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</si>
  <si>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</si>
  <si>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</si>
  <si>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</si>
  <si>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</si>
  <si>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</si>
  <si>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</si>
  <si>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</si>
  <si>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</si>
  <si>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</si>
  <si>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</si>
  <si>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</si>
  <si>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</si>
  <si>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</si>
  <si>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</si>
  <si>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</si>
  <si>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</si>
  <si>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</si>
  <si>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</si>
  <si>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</si>
  <si>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</si>
  <si>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</si>
  <si>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</si>
  <si>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</si>
  <si>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</si>
  <si>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</si>
  <si>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</si>
  <si>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</si>
  <si>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</si>
  <si>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</si>
  <si>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</si>
  <si>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</si>
  <si>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</si>
  <si>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</si>
  <si>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</si>
  <si>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</si>
  <si>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</si>
  <si>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</si>
  <si>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</si>
  <si>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</si>
  <si>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</si>
  <si>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</si>
  <si>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</si>
  <si>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</si>
  <si>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</si>
  <si>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</si>
  <si>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</si>
  <si>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</si>
  <si>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</si>
  <si>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</si>
  <si>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</si>
  <si>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</si>
  <si>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</si>
  <si>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</si>
  <si>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</si>
  <si>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</si>
  <si>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</si>
  <si>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</si>
  <si>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</si>
  <si>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</si>
  <si>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</si>
  <si>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</si>
  <si>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</si>
  <si>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</si>
  <si>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</si>
  <si>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</si>
  <si>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</si>
  <si>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</si>
  <si>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</si>
  <si>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</si>
  <si>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</si>
  <si>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</si>
  <si>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</si>
  <si>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</si>
  <si>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</si>
  <si>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</si>
  <si>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</si>
  <si>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</si>
  <si>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</si>
  <si>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</si>
  <si>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</si>
  <si>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</si>
  <si>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</si>
  <si>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</si>
  <si>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</si>
  <si>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</si>
  <si>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</si>
  <si>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</si>
  <si>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</si>
  <si>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</si>
  <si>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</si>
  <si>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</si>
  <si>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</si>
  <si>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</si>
  <si>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</si>
  <si>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</si>
  <si>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</si>
  <si>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</si>
  <si>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</si>
  <si>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</si>
  <si>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</si>
  <si>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</si>
  <si>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</si>
  <si>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</si>
  <si>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</si>
  <si>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</si>
  <si>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</si>
  <si>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</si>
  <si>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</si>
  <si>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</si>
  <si>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</si>
  <si>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</si>
  <si>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</si>
  <si>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</si>
  <si>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</si>
  <si>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</si>
  <si>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</si>
  <si>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</si>
  <si>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</si>
  <si>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</si>
  <si>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</si>
  <si>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</si>
  <si>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</si>
  <si>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</si>
  <si>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</si>
  <si>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</si>
  <si>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</si>
  <si>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</si>
  <si>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</si>
  <si>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</si>
  <si>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</si>
  <si>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</si>
  <si>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</si>
  <si>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</si>
  <si>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</si>
  <si>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</si>
  <si>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</si>
  <si>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</si>
  <si>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</si>
  <si>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</si>
  <si>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</si>
  <si>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</si>
  <si>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</si>
  <si>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</si>
  <si>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</si>
  <si>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</si>
  <si>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</si>
  <si>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</si>
  <si>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</si>
  <si>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</si>
  <si>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</si>
  <si>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</si>
  <si>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</si>
  <si>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</si>
  <si>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</si>
  <si>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</si>
  <si>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</si>
  <si>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</si>
  <si>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</si>
  <si>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</si>
  <si>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</si>
  <si>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</si>
  <si>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</si>
  <si>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</si>
  <si>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</si>
  <si>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</si>
  <si>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</si>
  <si>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</si>
  <si>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</si>
  <si>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</si>
  <si>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</si>
  <si>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</si>
  <si>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</si>
  <si>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</si>
  <si>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</si>
  <si>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</si>
  <si>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</si>
  <si>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</si>
  <si>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</si>
  <si>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</si>
  <si>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</si>
  <si>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</si>
  <si>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</si>
  <si>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</si>
  <si>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</si>
  <si>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</si>
  <si>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</si>
  <si>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</si>
  <si>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</si>
  <si>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</si>
  <si>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</si>
  <si>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</si>
  <si>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</si>
  <si>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</si>
  <si>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</si>
  <si>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</si>
  <si>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</si>
  <si>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</si>
  <si>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</si>
  <si>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</si>
  <si>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</si>
  <si>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</si>
  <si>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</si>
  <si>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</si>
  <si>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</si>
  <si>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</si>
  <si>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</si>
  <si>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</si>
  <si>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</si>
  <si>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</si>
  <si>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</si>
  <si>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</si>
  <si>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</si>
  <si>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</si>
  <si>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</si>
  <si>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</si>
  <si>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</si>
  <si>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</si>
  <si>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</si>
  <si>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</si>
  <si>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</si>
  <si>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</si>
  <si>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</si>
  <si>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</si>
  <si>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</si>
  <si>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</si>
  <si>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</si>
  <si>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</si>
  <si>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</si>
  <si>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</si>
  <si>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</si>
  <si>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</si>
  <si>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</si>
  <si>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</si>
  <si>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</si>
  <si>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</si>
  <si>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</si>
  <si>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</si>
  <si>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</si>
  <si>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</si>
  <si>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</si>
  <si>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</si>
  <si>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</si>
  <si>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</si>
  <si>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</si>
  <si>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</si>
  <si>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</si>
  <si>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</si>
  <si>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</si>
  <si>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</si>
  <si>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</si>
  <si>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</si>
  <si>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</si>
  <si>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</si>
  <si>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</si>
  <si>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</si>
  <si>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</si>
  <si>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</si>
  <si>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</si>
  <si>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</si>
  <si>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</si>
  <si>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</si>
  <si>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</si>
  <si>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</si>
  <si>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</si>
  <si>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</si>
  <si>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</si>
  <si>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</si>
  <si>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</si>
  <si>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</si>
  <si>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</si>
  <si>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</si>
  <si>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</si>
  <si>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</si>
  <si>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</si>
  <si>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</si>
  <si>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</si>
  <si>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</si>
  <si>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</si>
  <si>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</si>
  <si>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</si>
  <si>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</si>
  <si>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</si>
  <si>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</si>
  <si>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</si>
  <si>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</si>
  <si>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</si>
  <si>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</si>
  <si>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</si>
  <si>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</si>
  <si>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</si>
  <si>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</si>
  <si>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</si>
  <si>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</si>
  <si>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</si>
  <si>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</si>
  <si>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</si>
  <si>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</si>
  <si>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</si>
  <si>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</si>
  <si>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</si>
  <si>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</si>
  <si>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</si>
  <si>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</si>
  <si>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</si>
  <si>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</si>
  <si>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</si>
  <si>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</si>
  <si>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</si>
  <si>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</si>
  <si>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</si>
  <si>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</si>
  <si>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</si>
  <si>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</si>
  <si>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</si>
  <si>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</si>
  <si>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</si>
  <si>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</si>
  <si>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</si>
  <si>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</si>
  <si>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</si>
  <si>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</si>
  <si>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</si>
  <si>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</si>
  <si>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</si>
  <si>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</si>
  <si>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</si>
  <si>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</si>
  <si>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</si>
  <si>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</si>
  <si>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</si>
  <si>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</si>
  <si>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</si>
  <si>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</si>
  <si>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</si>
  <si>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</si>
  <si>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</si>
  <si>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</si>
  <si>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</si>
  <si>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</si>
  <si>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</si>
  <si>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</si>
  <si>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</si>
  <si>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</si>
  <si>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</si>
  <si>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</si>
  <si>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</si>
  <si>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</si>
  <si>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</si>
  <si>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</si>
  <si>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</si>
  <si>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</si>
  <si>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</si>
  <si>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</si>
  <si>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</si>
  <si>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</si>
  <si>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</si>
  <si>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</si>
  <si>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</si>
  <si>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</si>
  <si>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</si>
  <si>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</si>
  <si>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</si>
  <si>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</si>
  <si>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</si>
  <si>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</si>
  <si>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</si>
  <si>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</si>
  <si>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</si>
  <si>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</si>
  <si>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</si>
  <si>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</si>
  <si>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</si>
  <si>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</si>
  <si>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</si>
  <si>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</si>
  <si>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</si>
  <si>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</si>
  <si>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</si>
  <si>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</si>
  <si>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</si>
  <si>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</si>
  <si>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</si>
  <si>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</si>
  <si>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</si>
  <si>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</si>
  <si>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</si>
  <si>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</si>
  <si>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</si>
  <si>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</si>
  <si>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</si>
  <si>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</si>
  <si>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</si>
  <si>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</si>
  <si>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</si>
  <si>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</si>
  <si>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</si>
  <si>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</si>
  <si>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</si>
  <si>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</si>
  <si>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</si>
  <si>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</si>
  <si>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</si>
  <si>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</si>
  <si>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</si>
  <si>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</si>
  <si>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</si>
  <si>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</si>
  <si>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</si>
  <si>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</si>
  <si>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</si>
  <si>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</si>
  <si>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</si>
  <si>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</si>
  <si>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</si>
  <si>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</si>
  <si>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</si>
  <si>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</si>
  <si>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</si>
  <si>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</si>
  <si>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</si>
  <si>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</si>
  <si>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</si>
  <si>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</si>
  <si>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</si>
  <si>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</si>
  <si>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</si>
  <si>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</si>
  <si>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</si>
  <si>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</si>
  <si>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</si>
  <si>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</si>
  <si>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</si>
  <si>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</si>
  <si>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</si>
  <si>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</si>
  <si>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</si>
  <si>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</si>
  <si>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</si>
  <si>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</si>
  <si>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</si>
  <si>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</si>
  <si>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</si>
  <si>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</si>
  <si>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</si>
  <si>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</si>
  <si>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</si>
  <si>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</si>
  <si>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</si>
  <si>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</si>
  <si>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</si>
  <si>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</si>
  <si>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</si>
  <si>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</si>
  <si>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</si>
  <si>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</si>
  <si>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</si>
  <si>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</si>
  <si>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</si>
  <si>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</si>
  <si>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</si>
  <si>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</si>
  <si>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</si>
  <si>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</si>
  <si>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</si>
  <si>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</si>
  <si>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</si>
  <si>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</si>
  <si>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</si>
  <si>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</si>
  <si>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</si>
  <si>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</si>
  <si>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</si>
  <si>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</si>
  <si>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</si>
  <si>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</si>
  <si>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</si>
  <si>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</si>
  <si>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</si>
  <si>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</si>
  <si>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</si>
  <si>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</si>
  <si>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</si>
  <si>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</si>
  <si>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</si>
  <si>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</si>
  <si>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</si>
  <si>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</si>
  <si>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</si>
  <si>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</si>
  <si>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</si>
  <si>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</si>
  <si>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</si>
  <si>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</si>
  <si>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</si>
  <si>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</si>
  <si>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</si>
  <si>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</si>
  <si>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</si>
  <si>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</si>
  <si>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</si>
  <si>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</si>
  <si>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</si>
  <si>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</si>
  <si>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</si>
  <si>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</si>
  <si>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</si>
  <si>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</si>
  <si>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</si>
  <si>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</si>
  <si>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</si>
  <si>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</si>
  <si>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</si>
  <si>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</si>
  <si>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</si>
  <si>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</si>
  <si>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</si>
  <si>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</si>
  <si>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</si>
  <si>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</si>
  <si>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</si>
  <si>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</si>
  <si>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</si>
  <si>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</si>
  <si>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</si>
  <si>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</si>
  <si>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</si>
  <si>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</si>
  <si>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</si>
  <si>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</si>
  <si>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</si>
  <si>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</si>
  <si>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</si>
  <si>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</si>
  <si>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</si>
  <si>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</si>
  <si>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</si>
  <si>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</si>
  <si>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</si>
  <si>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</si>
  <si>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</si>
  <si>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</si>
  <si>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</si>
  <si>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</si>
  <si>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</si>
  <si>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</si>
  <si>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</si>
  <si>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</si>
  <si>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</si>
  <si>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</si>
  <si>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</si>
  <si>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</si>
  <si>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</si>
  <si>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</si>
  <si>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</si>
  <si>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</si>
  <si>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</si>
  <si>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</si>
  <si>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</si>
  <si>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</si>
  <si>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</si>
  <si>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</si>
  <si>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</si>
  <si>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</si>
  <si>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</si>
  <si>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</si>
  <si>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</si>
  <si>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</si>
  <si>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</si>
  <si>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</si>
  <si>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</si>
  <si>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</si>
  <si>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</si>
  <si>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</si>
  <si>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</si>
  <si>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</si>
  <si>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</si>
  <si>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</si>
  <si>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</si>
  <si>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</si>
  <si>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</si>
  <si>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</si>
  <si>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</si>
  <si>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</si>
  <si>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</si>
  <si>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</si>
  <si>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</si>
  <si>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</si>
  <si>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</si>
  <si>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</si>
  <si>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</si>
  <si>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</si>
  <si>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</si>
  <si>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</si>
  <si>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</si>
  <si>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</si>
  <si>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</si>
  <si>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</si>
  <si>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</si>
  <si>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</si>
  <si>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</si>
  <si>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</si>
  <si>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</si>
  <si>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</si>
  <si>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</si>
  <si>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</si>
  <si>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</si>
  <si>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</si>
  <si>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</si>
  <si>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</si>
  <si>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</si>
  <si>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</si>
  <si>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</si>
  <si>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</si>
  <si>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</si>
  <si>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</si>
  <si>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</si>
  <si>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</si>
  <si>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</si>
  <si>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</si>
  <si>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</si>
  <si>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</si>
  <si>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</si>
  <si>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</si>
  <si>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</si>
  <si>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</si>
  <si>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</si>
  <si>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</si>
  <si>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</si>
  <si>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</si>
  <si>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</si>
  <si>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</si>
  <si>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</si>
  <si>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</si>
  <si>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</si>
  <si>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</si>
  <si>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</si>
  <si>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</si>
  <si>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</si>
  <si>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</si>
  <si>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</si>
  <si>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</si>
  <si>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</si>
  <si>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</si>
  <si>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</si>
  <si>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</si>
  <si>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</si>
  <si>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</si>
  <si>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</si>
  <si>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</si>
  <si>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</si>
  <si>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</si>
  <si>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</si>
  <si>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</si>
  <si>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</si>
  <si>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</si>
  <si>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</si>
  <si>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</si>
  <si>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</si>
  <si>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</si>
  <si>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</si>
  <si>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</si>
  <si>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</si>
  <si>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</si>
  <si>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</si>
  <si>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</si>
  <si>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</si>
  <si>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</si>
  <si>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</si>
  <si>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</si>
  <si>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</si>
  <si>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</si>
  <si>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</si>
  <si>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</si>
  <si>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</si>
  <si>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</si>
  <si>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</si>
  <si>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</si>
  <si>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</si>
  <si>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</si>
  <si>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</si>
  <si>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</si>
  <si>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</si>
  <si>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</si>
  <si>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</si>
  <si>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</si>
  <si>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</si>
  <si>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</si>
  <si>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</si>
  <si>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</si>
  <si>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</si>
  <si>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</si>
  <si>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</si>
  <si>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</si>
  <si>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</si>
  <si>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</si>
  <si>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</si>
  <si>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</si>
  <si>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</si>
  <si>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</si>
  <si>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</si>
  <si>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</si>
  <si>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</si>
  <si>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</si>
  <si>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</si>
  <si>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</si>
  <si>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</si>
  <si>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</si>
  <si>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</si>
  <si>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</si>
  <si>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</si>
  <si>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</si>
  <si>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</si>
  <si>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</si>
  <si>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</si>
  <si>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</si>
  <si>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</si>
  <si>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</si>
  <si>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</si>
  <si>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</si>
  <si>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</si>
  <si>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</si>
  <si>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</si>
  <si>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</si>
  <si>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</si>
  <si>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</si>
  <si>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</si>
  <si>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</si>
  <si>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</si>
  <si>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</si>
  <si>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</si>
  <si>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</si>
  <si>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</si>
  <si>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</si>
  <si>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</si>
  <si>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</si>
  <si>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</si>
  <si>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</si>
  <si>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</si>
  <si>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</si>
  <si>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</si>
  <si>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</si>
  <si>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</si>
  <si>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</si>
  <si>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</si>
  <si>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</si>
  <si>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</si>
  <si>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</si>
  <si>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</si>
  <si>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</si>
  <si>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</si>
  <si>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</si>
  <si>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</si>
  <si>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</si>
  <si>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</si>
  <si>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</si>
  <si>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</si>
  <si>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</si>
  <si>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</si>
  <si>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</si>
  <si>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</si>
  <si>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</si>
  <si>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</si>
  <si>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</si>
  <si>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</si>
  <si>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</si>
  <si>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</si>
  <si>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</si>
  <si>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</si>
  <si>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</si>
  <si>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</si>
  <si>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</si>
  <si>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</si>
  <si>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</si>
  <si>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</si>
  <si>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</si>
  <si>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</si>
  <si>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</si>
  <si>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</si>
  <si>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</si>
  <si>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</si>
  <si>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</si>
  <si>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</si>
  <si>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</si>
  <si>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</si>
  <si>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</si>
  <si>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</si>
  <si>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</si>
  <si>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</si>
  <si>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</si>
  <si>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</si>
  <si>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</si>
  <si>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</si>
  <si>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</si>
  <si>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</si>
  <si>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</si>
  <si>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</si>
  <si>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</si>
  <si>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</si>
  <si>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</si>
  <si>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</si>
  <si>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</si>
  <si>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</si>
  <si>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</si>
  <si>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</si>
  <si>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</si>
  <si>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</si>
  <si>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</si>
  <si>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</si>
  <si>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</si>
  <si>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</si>
  <si>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</si>
  <si>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</si>
  <si>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</si>
  <si>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</si>
  <si>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</si>
  <si>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</si>
  <si>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</si>
  <si>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</si>
  <si>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</si>
  <si>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</si>
  <si>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</si>
  <si>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</si>
  <si>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</si>
  <si>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</si>
  <si>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</si>
  <si>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</si>
  <si>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</si>
  <si>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</si>
  <si>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</si>
  <si>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</si>
  <si>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</si>
  <si>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</si>
  <si>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</si>
  <si>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</si>
  <si>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</si>
  <si>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</si>
  <si>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</si>
  <si>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</si>
  <si>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</si>
  <si>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</si>
  <si>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</si>
  <si>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</si>
  <si>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</si>
  <si>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</si>
  <si>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</si>
  <si>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</si>
  <si>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</si>
  <si>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</si>
  <si>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</si>
  <si>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</si>
  <si>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</si>
  <si>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</si>
  <si>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</si>
  <si>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</si>
  <si>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</si>
  <si>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</si>
  <si>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</si>
  <si>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</si>
  <si>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</si>
  <si>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</si>
  <si>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</si>
  <si>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</si>
  <si>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</si>
  <si>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</si>
  <si>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</si>
  <si>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</si>
  <si>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</si>
  <si>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</si>
  <si>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</si>
  <si>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</si>
  <si>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</si>
  <si>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</si>
  <si>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</si>
  <si>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</si>
  <si>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</si>
  <si>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</si>
  <si>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</si>
  <si>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</si>
  <si>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</si>
  <si>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</si>
  <si>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</si>
  <si>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</si>
  <si>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</si>
  <si>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</si>
  <si>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</si>
  <si>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</si>
  <si>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</si>
  <si>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</si>
  <si>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</si>
  <si>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</si>
  <si>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</si>
  <si>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</si>
  <si>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</si>
  <si>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</si>
  <si>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</si>
  <si>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</si>
  <si>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</si>
  <si>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</si>
  <si>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</si>
  <si>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</si>
  <si>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</si>
  <si>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</si>
  <si>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</si>
  <si>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</si>
  <si>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</si>
  <si>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</si>
  <si>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</si>
  <si>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</si>
  <si>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</si>
  <si>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</si>
  <si>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</si>
  <si>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</si>
  <si>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</si>
  <si>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</si>
  <si>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</si>
  <si>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</si>
  <si>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</si>
  <si>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</si>
  <si>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</si>
  <si>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</si>
  <si>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</si>
  <si>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</si>
  <si>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</si>
  <si>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</si>
  <si>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</si>
  <si>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</si>
  <si>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</si>
  <si>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</si>
  <si>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</si>
  <si>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</si>
  <si>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</si>
  <si>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</si>
  <si>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</si>
  <si>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</si>
  <si>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</si>
  <si>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</si>
  <si>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</si>
  <si>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</si>
  <si>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</si>
  <si>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</si>
  <si>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</si>
  <si>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</si>
  <si>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</si>
  <si>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</si>
  <si>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</si>
  <si>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</si>
  <si>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</si>
  <si>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</si>
  <si>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</si>
  <si>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</si>
  <si>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</si>
  <si>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</si>
  <si>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</si>
  <si>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</si>
  <si>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</si>
  <si>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</si>
  <si>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</si>
  <si>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</si>
  <si>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</si>
  <si>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</si>
  <si>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</si>
  <si>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</si>
  <si>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</si>
  <si>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</si>
  <si>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</si>
  <si>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</si>
  <si>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</si>
  <si>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</si>
  <si>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</si>
  <si>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</si>
  <si>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</si>
  <si>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</si>
  <si>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</si>
  <si>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</si>
  <si>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</si>
  <si>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</si>
  <si>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</si>
  <si>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</si>
  <si>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</si>
  <si>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</si>
  <si>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</si>
  <si>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</si>
  <si>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</si>
  <si>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</si>
  <si>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</si>
  <si>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</si>
  <si>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</si>
  <si>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</si>
  <si>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</si>
  <si>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</si>
  <si>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</si>
  <si>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</si>
  <si>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</si>
  <si>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</si>
  <si>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</si>
  <si>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</si>
  <si>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</si>
  <si>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</si>
  <si>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</si>
  <si>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</si>
  <si>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</si>
  <si>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</si>
  <si>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</si>
  <si>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</si>
  <si>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</si>
  <si>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</si>
  <si>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</si>
  <si>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</si>
  <si>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</si>
  <si>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</si>
  <si>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</si>
  <si>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</si>
  <si>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</si>
  <si>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</si>
  <si>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</si>
  <si>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</si>
  <si>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</si>
  <si>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</si>
  <si>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</si>
  <si>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</si>
  <si>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</si>
  <si>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</si>
  <si>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</si>
  <si>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</si>
  <si>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</si>
  <si>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</si>
  <si>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</si>
  <si>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</si>
  <si>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</si>
  <si>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</si>
  <si>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</si>
  <si>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</si>
  <si>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</si>
  <si>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</si>
  <si>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</si>
  <si>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</si>
  <si>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</si>
  <si>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</si>
  <si>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</si>
  <si>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</si>
  <si>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</si>
  <si>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</si>
  <si>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</si>
  <si>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</si>
  <si>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</si>
  <si>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</si>
  <si>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</si>
  <si>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</si>
  <si>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</si>
  <si>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</si>
  <si>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</si>
  <si>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</si>
  <si>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</si>
  <si>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</si>
  <si>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</si>
  <si>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</si>
  <si>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</si>
  <si>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</si>
  <si>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</si>
  <si>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</si>
  <si>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</si>
  <si>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</si>
  <si>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</si>
  <si>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</si>
  <si>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</si>
  <si>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</si>
  <si>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</si>
  <si>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</si>
  <si>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</si>
  <si>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</si>
  <si>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</si>
  <si>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</si>
  <si>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</si>
  <si>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</si>
  <si>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</si>
  <si>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</si>
  <si>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</si>
  <si>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</si>
  <si>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</si>
  <si>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</si>
  <si>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</si>
  <si>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</si>
  <si>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</si>
  <si>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</si>
  <si>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</si>
  <si>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</si>
  <si>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</si>
  <si>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</si>
  <si>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</si>
  <si>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</si>
  <si>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</si>
  <si>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</si>
  <si>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</si>
  <si>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</si>
  <si>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</si>
  <si>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</si>
  <si>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</si>
  <si>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</si>
  <si>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</si>
  <si>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</si>
  <si>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</si>
  <si>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</si>
  <si>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</si>
  <si>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</si>
  <si>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</si>
  <si>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</si>
  <si>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</si>
  <si>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</si>
  <si>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</si>
  <si>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</si>
  <si>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</si>
  <si>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</si>
  <si>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</si>
  <si>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</si>
  <si>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</si>
  <si>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</si>
  <si>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</si>
  <si>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</si>
  <si>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</si>
  <si>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</si>
  <si>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</si>
  <si>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</si>
  <si>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</si>
  <si>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</si>
  <si>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</si>
  <si>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</si>
  <si>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</si>
  <si>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</si>
  <si>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</si>
  <si>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</si>
  <si>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</si>
  <si>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</si>
  <si>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</si>
  <si>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</si>
  <si>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</si>
  <si>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</si>
  <si>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</si>
  <si>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</si>
  <si>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</si>
  <si>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</si>
  <si>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</si>
  <si>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</si>
  <si>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</si>
  <si>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</si>
  <si>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</si>
  <si>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</si>
  <si>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</si>
  <si>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</si>
  <si>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</si>
  <si>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</si>
  <si>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</si>
  <si>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</si>
  <si>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</si>
  <si>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</si>
  <si>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</si>
  <si>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</si>
  <si>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</si>
  <si>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</si>
  <si>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</si>
  <si>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</si>
  <si>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</si>
  <si>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</si>
  <si>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</si>
  <si>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</si>
  <si>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</si>
  <si>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</si>
  <si>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</si>
  <si>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</si>
  <si>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</si>
  <si>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</si>
  <si>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</si>
  <si>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</si>
  <si>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</si>
  <si>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</si>
  <si>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</si>
  <si>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</si>
  <si>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</si>
  <si>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</si>
  <si>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</si>
  <si>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</si>
  <si>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</si>
  <si>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</si>
  <si>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</si>
  <si>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</si>
  <si>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</si>
  <si>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</si>
  <si>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</si>
  <si>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</si>
  <si>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</si>
  <si>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</si>
  <si>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</si>
  <si>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</si>
  <si>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</si>
  <si>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</si>
  <si>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</si>
  <si>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</si>
  <si>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</si>
  <si>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</si>
  <si>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</si>
  <si>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</si>
  <si>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</si>
  <si>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</si>
  <si>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</si>
  <si>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</si>
  <si>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</si>
  <si>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</si>
  <si>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</si>
  <si>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</si>
  <si>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</si>
  <si>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</si>
  <si>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</si>
  <si>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</si>
  <si>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</si>
  <si>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</si>
  <si>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</si>
  <si>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</si>
  <si>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</si>
  <si>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</si>
  <si>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</si>
  <si>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</si>
  <si>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</si>
  <si>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</si>
  <si>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</si>
  <si>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</si>
  <si>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</si>
  <si>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</si>
  <si>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</si>
  <si>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</si>
  <si>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</si>
  <si>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</si>
  <si>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</si>
  <si>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</si>
  <si>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</si>
  <si>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</si>
  <si>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</si>
  <si>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</si>
  <si>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</si>
  <si>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</si>
  <si>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</si>
  <si>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</si>
  <si>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</si>
  <si>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</si>
  <si>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</si>
  <si>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</si>
  <si>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</si>
  <si>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</si>
  <si>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</si>
  <si>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</si>
  <si>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</si>
  <si>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</si>
  <si>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</si>
  <si>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</si>
  <si>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</si>
  <si>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</si>
  <si>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</si>
  <si>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</si>
  <si>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</si>
  <si>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</si>
  <si>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</si>
  <si>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</si>
  <si>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</si>
  <si>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</si>
  <si>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</si>
  <si>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</si>
  <si>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</si>
  <si>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</si>
  <si>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</si>
  <si>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</si>
  <si>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</si>
  <si>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</si>
  <si>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</si>
  <si>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</si>
  <si>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</si>
  <si>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</si>
  <si>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</si>
  <si>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</si>
  <si>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</si>
  <si>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</si>
  <si>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</si>
  <si>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</si>
  <si>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</si>
  <si>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</si>
  <si>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</si>
  <si>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</si>
  <si>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</si>
  <si>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</si>
  <si>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</si>
  <si>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</si>
  <si>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</si>
  <si>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</si>
  <si>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</si>
  <si>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</si>
  <si>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</si>
  <si>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</si>
  <si>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</si>
  <si>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</si>
  <si>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</si>
  <si>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</si>
  <si>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</si>
  <si>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</si>
  <si>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</si>
  <si>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</si>
  <si>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</si>
  <si>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</si>
  <si>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</si>
  <si>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</si>
  <si>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</si>
  <si>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</si>
  <si>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</si>
  <si>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</si>
  <si>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</si>
  <si>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</si>
  <si>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</si>
  <si>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</si>
  <si>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</si>
  <si>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</si>
  <si>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</si>
  <si>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</si>
  <si>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</si>
  <si>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</si>
  <si>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</si>
  <si>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</si>
  <si>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</si>
  <si>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</si>
  <si>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</si>
  <si>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</si>
  <si>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</si>
  <si>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</si>
  <si>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</si>
  <si>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</si>
  <si>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</si>
  <si>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</si>
  <si>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</si>
  <si>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</si>
  <si>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</si>
  <si>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</si>
  <si>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</si>
  <si>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</si>
  <si>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</si>
  <si>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</si>
  <si>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</si>
  <si>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</si>
  <si>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</si>
  <si>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</si>
  <si>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</si>
  <si>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</si>
  <si>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</si>
  <si>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</si>
  <si>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</si>
  <si>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</si>
  <si>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</si>
  <si>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</si>
  <si>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</si>
  <si>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</si>
  <si>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</si>
  <si>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</si>
  <si>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</si>
  <si>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</si>
  <si>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</si>
  <si>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</si>
  <si>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</si>
  <si>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</si>
  <si>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</si>
  <si>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</si>
  <si>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</si>
  <si>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</si>
  <si>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</si>
  <si>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</si>
  <si>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</si>
  <si>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</si>
  <si>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</si>
  <si>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</si>
  <si>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</si>
  <si>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</si>
  <si>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</si>
  <si>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</si>
  <si>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</si>
  <si>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</si>
  <si>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</si>
  <si>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</si>
  <si>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</si>
  <si>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</si>
  <si>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</si>
  <si>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</si>
  <si>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</si>
  <si>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</si>
  <si>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</si>
  <si>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</si>
  <si>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</si>
  <si>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</si>
  <si>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</si>
  <si>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</si>
  <si>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</si>
  <si>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</si>
  <si>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</si>
  <si>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</si>
  <si>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</si>
  <si>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</si>
  <si>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</si>
  <si>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</si>
  <si>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</si>
  <si>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</si>
  <si>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</si>
  <si>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</si>
  <si>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</si>
  <si>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</si>
  <si>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</si>
  <si>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</si>
  <si>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</si>
  <si>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</si>
  <si>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</si>
  <si>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</si>
  <si>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</si>
  <si>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</si>
  <si>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</si>
  <si>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</si>
  <si>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</si>
  <si>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</si>
  <si>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</si>
  <si>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</si>
  <si>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</si>
  <si>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</si>
  <si>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</si>
  <si>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</si>
  <si>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</si>
  <si>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</si>
  <si>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</si>
  <si>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</si>
  <si>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</si>
  <si>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</si>
  <si>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</si>
  <si>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</si>
  <si>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</si>
  <si>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</si>
  <si>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</si>
  <si>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</si>
  <si>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</si>
  <si>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</si>
  <si>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</si>
  <si>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</si>
  <si>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</si>
  <si>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</si>
  <si>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</si>
  <si>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</si>
  <si>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</si>
  <si>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</si>
  <si>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</si>
  <si>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</si>
  <si>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</si>
  <si>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</si>
  <si>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</si>
  <si>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</si>
  <si>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</si>
  <si>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</si>
  <si>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</si>
  <si>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</si>
  <si>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</si>
  <si>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</si>
  <si>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</si>
  <si>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</si>
  <si>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</si>
  <si>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</si>
  <si>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</si>
  <si>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</si>
  <si>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</si>
  <si>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</si>
  <si>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</si>
  <si>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</si>
  <si>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</si>
  <si>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</si>
  <si>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</si>
  <si>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</si>
  <si>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</si>
  <si>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</si>
  <si>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</si>
  <si>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</si>
  <si>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</si>
  <si>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</si>
  <si>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</si>
  <si>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</si>
  <si>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</si>
  <si>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</si>
  <si>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</si>
  <si>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</si>
  <si>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</si>
  <si>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</si>
  <si>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</si>
  <si>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</si>
  <si>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</si>
  <si>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</si>
  <si>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</si>
  <si>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</si>
  <si>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</si>
  <si>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</si>
  <si>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</si>
  <si>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</si>
  <si>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</si>
  <si>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</si>
  <si>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</si>
  <si>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</si>
  <si>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</si>
  <si>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</si>
  <si>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</si>
  <si>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</si>
  <si>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</si>
  <si>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</si>
  <si>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</si>
  <si>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</si>
  <si>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</si>
  <si>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</si>
  <si>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</si>
  <si>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</si>
  <si>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</si>
  <si>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</si>
  <si>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</si>
  <si>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</si>
  <si>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</si>
  <si>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</si>
  <si>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</si>
  <si>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</si>
  <si>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</si>
  <si>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</si>
  <si>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</si>
  <si>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</si>
  <si>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</si>
  <si>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</si>
  <si>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</si>
  <si>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</si>
  <si>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</si>
  <si>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</si>
  <si>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</si>
  <si>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</si>
  <si>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</si>
  <si>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</si>
  <si>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</si>
  <si>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</si>
  <si>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</si>
  <si>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</si>
  <si>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</si>
  <si>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</si>
  <si>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</si>
  <si>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</si>
  <si>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</si>
  <si>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</si>
  <si>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</si>
  <si>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</si>
  <si>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</si>
  <si>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</si>
  <si>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</si>
  <si>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</si>
  <si>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</si>
  <si>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</si>
  <si>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</si>
  <si>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</si>
  <si>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</si>
  <si>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</si>
  <si>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</si>
  <si>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</si>
  <si>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</si>
  <si>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</si>
  <si>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</si>
  <si>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</si>
  <si>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</si>
  <si>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</si>
  <si>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</si>
  <si>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</si>
  <si>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</si>
  <si>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</si>
  <si>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</si>
  <si>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</si>
  <si>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</si>
  <si>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</si>
  <si>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</si>
  <si>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</si>
  <si>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</si>
  <si>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</si>
  <si>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</si>
  <si>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</si>
  <si>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</si>
  <si>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</si>
  <si>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</si>
  <si>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</si>
  <si>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</si>
  <si>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</si>
  <si>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</si>
  <si>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</si>
  <si>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</si>
  <si>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</si>
  <si>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</si>
  <si>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</si>
  <si>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</si>
  <si>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</si>
  <si>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</si>
  <si>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</si>
  <si>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</si>
  <si>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</si>
  <si>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</si>
  <si>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</si>
  <si>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</si>
  <si>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</si>
  <si>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</si>
  <si>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</si>
  <si>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</si>
  <si>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</si>
  <si>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</si>
  <si>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</si>
  <si>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</si>
  <si>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</si>
  <si>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</si>
  <si>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</si>
  <si>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</si>
  <si>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</si>
  <si>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</si>
  <si>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</si>
  <si>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</si>
  <si>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</si>
  <si>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</si>
  <si>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</si>
  <si>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</si>
  <si>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</si>
  <si>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</si>
  <si>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</si>
  <si>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</si>
  <si>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</si>
  <si>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</si>
  <si>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</si>
  <si>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</si>
  <si>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</si>
  <si>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</si>
  <si>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</si>
  <si>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</si>
  <si>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</si>
  <si>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</si>
  <si>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</si>
  <si>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</si>
  <si>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</si>
  <si>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</si>
  <si>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</si>
  <si>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</si>
  <si>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</si>
  <si>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</si>
  <si>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</si>
  <si>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</si>
  <si>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</si>
  <si>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</si>
  <si>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</si>
  <si>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</si>
  <si>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</si>
  <si>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</si>
  <si>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</si>
  <si>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</si>
  <si>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</si>
  <si>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</si>
  <si>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</si>
  <si>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</si>
  <si>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</si>
  <si>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</si>
  <si>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</si>
  <si>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</si>
  <si>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</si>
  <si>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</si>
  <si>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</si>
  <si>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</si>
  <si>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</si>
  <si>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</si>
  <si>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</si>
  <si>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</si>
  <si>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</si>
  <si>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</si>
  <si>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</si>
  <si>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</si>
  <si>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</si>
  <si>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</si>
  <si>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</si>
  <si>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</si>
  <si>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</si>
  <si>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</si>
  <si>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</si>
  <si>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</si>
  <si>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</si>
  <si>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</si>
  <si>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</si>
  <si>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</si>
  <si>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</si>
  <si>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</si>
  <si>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</si>
  <si>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</si>
  <si>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</si>
  <si>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</si>
  <si>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</si>
  <si>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</si>
  <si>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</si>
  <si>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</si>
  <si>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</si>
  <si>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</si>
  <si>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</si>
  <si>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</si>
  <si>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</si>
  <si>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</si>
  <si>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</si>
  <si>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</si>
  <si>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</si>
  <si>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</si>
  <si>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</si>
  <si>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</si>
  <si>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</si>
  <si>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</si>
  <si>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</si>
  <si>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</si>
  <si>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</si>
  <si>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</si>
  <si>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</si>
  <si>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</si>
  <si>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</si>
  <si>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</si>
  <si>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</si>
  <si>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</si>
  <si>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</si>
  <si>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</si>
  <si>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</si>
  <si>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</si>
  <si>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</si>
  <si>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</si>
  <si>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</si>
  <si>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</si>
  <si>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</si>
  <si>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</si>
  <si>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</si>
  <si>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</si>
  <si>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</si>
  <si>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</si>
  <si>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</si>
  <si>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</si>
  <si>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</si>
  <si>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</si>
  <si>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</si>
  <si>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</si>
  <si>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</si>
  <si>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</si>
  <si>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</si>
  <si>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</si>
  <si>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</si>
  <si>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</si>
  <si>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</si>
  <si>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</si>
  <si>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</si>
  <si>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</si>
  <si>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</si>
  <si>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</si>
  <si>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</si>
  <si>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</si>
  <si>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</si>
  <si>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</si>
  <si>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</si>
  <si>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</si>
  <si>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</si>
  <si>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</si>
  <si>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</si>
  <si>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</si>
  <si>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</si>
  <si>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</si>
  <si>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</si>
  <si>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</si>
  <si>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</si>
  <si>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</si>
  <si>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</si>
  <si>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</si>
  <si>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</si>
  <si>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</si>
  <si>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</si>
  <si>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</si>
  <si>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</si>
  <si>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</si>
  <si>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</si>
  <si>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</si>
  <si>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</si>
  <si>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</si>
  <si>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</si>
  <si>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</si>
  <si>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</si>
  <si>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</si>
  <si>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</si>
  <si>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</si>
  <si>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</si>
  <si>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</si>
  <si>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</si>
  <si>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</si>
  <si>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</si>
  <si>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</si>
  <si>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</si>
  <si>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</si>
  <si>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</si>
  <si>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</si>
  <si>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</si>
  <si>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</si>
  <si>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</si>
  <si>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</si>
  <si>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</si>
  <si>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</si>
  <si>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</si>
  <si>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</si>
  <si>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</si>
  <si>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</si>
  <si>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</si>
  <si>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</si>
  <si>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</si>
  <si>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</si>
  <si>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</si>
  <si>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</si>
  <si>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</si>
  <si>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</si>
  <si>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</si>
  <si>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</si>
  <si>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</si>
  <si>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</si>
  <si>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</si>
  <si>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</si>
  <si>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</si>
  <si>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</si>
  <si>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</si>
  <si>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</si>
  <si>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</si>
  <si>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</si>
  <si>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</si>
  <si>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</si>
  <si>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</si>
  <si>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</si>
  <si>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</si>
  <si>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</si>
  <si>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</si>
  <si>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</si>
  <si>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</si>
  <si>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</si>
  <si>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</si>
  <si>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</si>
  <si>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</si>
  <si>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</si>
  <si>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</si>
  <si>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</si>
  <si>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</si>
  <si>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</si>
  <si>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</si>
  <si>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</si>
  <si>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</si>
  <si>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</si>
  <si>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</si>
  <si>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</si>
  <si>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</si>
  <si>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</si>
  <si>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</si>
  <si>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</si>
  <si>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</si>
  <si>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</si>
  <si>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</si>
  <si>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</si>
  <si>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</si>
  <si>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</si>
  <si>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</si>
  <si>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</si>
  <si>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</si>
  <si>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</si>
  <si>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</si>
  <si>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</si>
  <si>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</si>
  <si>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</si>
  <si>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</si>
  <si>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</si>
  <si>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</si>
  <si>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</si>
  <si>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</si>
  <si>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</si>
  <si>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</si>
  <si>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</si>
  <si>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</si>
  <si>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</si>
  <si>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</si>
  <si>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</si>
  <si>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</si>
  <si>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</si>
  <si>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</si>
  <si>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</si>
  <si>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</si>
  <si>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</si>
  <si>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</si>
  <si>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</si>
  <si>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</si>
  <si>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</si>
  <si>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</si>
  <si>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</si>
  <si>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</si>
  <si>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</si>
  <si>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</si>
  <si>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</si>
  <si>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</si>
  <si>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</si>
  <si>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</si>
  <si>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</si>
  <si>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</si>
  <si>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</si>
  <si>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</si>
  <si>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</si>
  <si>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</si>
  <si>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</si>
  <si>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</si>
  <si>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</si>
  <si>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</si>
  <si>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</si>
  <si>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</si>
  <si>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</si>
  <si>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</si>
  <si>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</si>
  <si>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</si>
  <si>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</si>
  <si>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</si>
  <si>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</si>
  <si>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</si>
  <si>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</si>
  <si>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</si>
  <si>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</si>
  <si>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</si>
  <si>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</si>
  <si>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</si>
  <si>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</si>
  <si>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</si>
  <si>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</si>
  <si>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</si>
  <si>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</si>
  <si>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</si>
  <si>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</si>
  <si>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</si>
  <si>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</si>
  <si>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</si>
  <si>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</si>
  <si>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</si>
  <si>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</si>
  <si>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</si>
  <si>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</si>
  <si>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</si>
  <si>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</si>
  <si>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</si>
  <si>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</si>
  <si>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</si>
  <si>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</si>
  <si>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</si>
  <si>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</si>
  <si>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</si>
  <si>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</si>
  <si>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</si>
  <si>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</si>
  <si>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</si>
  <si>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</si>
  <si>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</si>
  <si>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</si>
  <si>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</si>
  <si>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</si>
  <si>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</si>
  <si>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</si>
  <si>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</si>
  <si>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</si>
  <si>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</si>
  <si>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</si>
  <si>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</si>
  <si>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</si>
  <si>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</si>
  <si>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</si>
  <si>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</si>
  <si>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</si>
  <si>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</si>
  <si>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</si>
  <si>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</si>
  <si>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</si>
  <si>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</si>
  <si>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</si>
  <si>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</si>
  <si>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</si>
  <si>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</si>
  <si>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</si>
  <si>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</si>
  <si>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</si>
  <si>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</si>
  <si>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</si>
  <si>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</si>
  <si>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</si>
  <si>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</si>
  <si>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</si>
  <si>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</si>
  <si>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</si>
  <si>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</si>
  <si>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</si>
  <si>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</si>
  <si>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</si>
  <si>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</si>
  <si>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</si>
  <si>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</si>
  <si>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</si>
  <si>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</si>
  <si>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</si>
  <si>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</si>
  <si>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</si>
  <si>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</si>
  <si>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</si>
  <si>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</si>
  <si>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</si>
  <si>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</si>
  <si>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</si>
  <si>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</si>
  <si>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</si>
  <si>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</si>
  <si>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</si>
  <si>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</si>
  <si>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</si>
  <si>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</si>
  <si>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</si>
  <si>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</si>
  <si>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</si>
  <si>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</si>
  <si>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</si>
  <si>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</si>
  <si>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</si>
  <si>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</si>
  <si>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</si>
  <si>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</si>
  <si>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</si>
  <si>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</si>
  <si>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</si>
  <si>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</si>
  <si>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</si>
  <si>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</si>
  <si>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</si>
  <si>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</si>
  <si>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</si>
  <si>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</si>
  <si>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</si>
  <si>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</si>
  <si>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</si>
  <si>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</si>
  <si>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</si>
  <si>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</si>
  <si>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</si>
  <si>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</si>
  <si>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</si>
  <si>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</si>
  <si>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</si>
  <si>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</si>
  <si>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</si>
  <si>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</si>
  <si>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</si>
  <si>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</si>
  <si>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</si>
  <si>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</si>
  <si>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</si>
  <si>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</si>
  <si>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</si>
  <si>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</si>
  <si>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</si>
  <si>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</si>
  <si>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</si>
  <si>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</si>
  <si>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</si>
  <si>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</si>
  <si>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</si>
  <si>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</si>
  <si>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</si>
  <si>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</si>
  <si>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</si>
  <si>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</si>
  <si>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</si>
  <si>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</si>
  <si>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</si>
  <si>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</si>
  <si>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</si>
  <si>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</si>
  <si>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</si>
  <si>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</si>
  <si>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</si>
  <si>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</si>
  <si>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</si>
  <si>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</si>
  <si>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</si>
  <si>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</si>
  <si>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</si>
  <si>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</si>
  <si>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</si>
  <si>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</si>
  <si>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</si>
  <si>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</si>
  <si>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</si>
  <si>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</si>
  <si>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</si>
  <si>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</si>
  <si>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</si>
  <si>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</si>
  <si>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</si>
  <si>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</si>
  <si>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</si>
  <si>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</si>
  <si>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</si>
  <si>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</si>
  <si>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</si>
  <si>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</si>
  <si>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</si>
  <si>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</si>
  <si>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</si>
  <si>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</si>
  <si>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</si>
  <si>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</si>
  <si>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</si>
  <si>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</si>
  <si>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</si>
  <si>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</si>
  <si>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</si>
  <si>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</si>
  <si>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</si>
  <si>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</si>
  <si>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</si>
  <si>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</si>
  <si>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</si>
  <si>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</si>
  <si>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</si>
  <si>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</si>
  <si>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</si>
  <si>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</si>
  <si>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</si>
  <si>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</si>
  <si>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</si>
  <si>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</si>
  <si>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</si>
  <si>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</si>
  <si>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</si>
  <si>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</si>
  <si>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</si>
  <si>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</si>
  <si>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</si>
  <si>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</si>
  <si>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</si>
  <si>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</si>
  <si>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</si>
  <si>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</si>
  <si>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</si>
  <si>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</si>
  <si>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</si>
  <si>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</si>
  <si>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</si>
  <si>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</si>
  <si>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</si>
  <si>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</si>
  <si>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</si>
  <si>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</si>
  <si>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</si>
  <si>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</si>
  <si>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</si>
  <si>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</si>
  <si>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</si>
  <si>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</si>
  <si>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</si>
  <si>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</si>
  <si>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</si>
  <si>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</si>
  <si>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</si>
  <si>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</si>
  <si>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</si>
  <si>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</si>
  <si>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</si>
  <si>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</si>
  <si>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</si>
  <si>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</si>
  <si>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</si>
  <si>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</si>
  <si>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</si>
  <si>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</si>
  <si>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</si>
  <si>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</si>
  <si>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</si>
  <si>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</si>
  <si>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</si>
  <si>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</si>
  <si>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</si>
  <si>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</si>
  <si>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</si>
  <si>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</si>
  <si>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</si>
  <si>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</si>
  <si>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</si>
  <si>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</si>
  <si>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</si>
  <si>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</si>
  <si>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</si>
  <si>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</si>
  <si>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</si>
  <si>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</si>
  <si>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</si>
  <si>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</si>
  <si>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</si>
  <si>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</si>
  <si>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</si>
  <si>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</si>
  <si>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</si>
  <si>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</si>
  <si>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</si>
  <si>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</si>
  <si>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</si>
  <si>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</si>
  <si>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</si>
  <si>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</si>
  <si>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</si>
  <si>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</si>
  <si>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</si>
  <si>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</si>
  <si>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</si>
  <si>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</si>
  <si>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</si>
  <si>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</si>
  <si>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</si>
  <si>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</si>
  <si>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</si>
  <si>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</si>
  <si>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</si>
  <si>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</si>
  <si>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</si>
  <si>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</si>
  <si>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</si>
  <si>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</si>
  <si>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</si>
  <si>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</si>
  <si>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</si>
  <si>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</si>
  <si>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</si>
  <si>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</si>
  <si>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</si>
  <si>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</si>
  <si>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</si>
  <si>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</si>
  <si>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</si>
  <si>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</si>
  <si>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</si>
  <si>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</si>
  <si>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</si>
  <si>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</si>
  <si>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</si>
  <si>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</si>
  <si>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</si>
  <si>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</si>
  <si>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</si>
  <si>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</si>
  <si>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</si>
  <si>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</si>
  <si>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</si>
  <si>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</si>
  <si>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</si>
  <si>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</si>
  <si>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</si>
  <si>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</si>
  <si>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</si>
  <si>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</si>
  <si>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</si>
  <si>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</si>
  <si>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</si>
  <si>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</si>
  <si>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</si>
  <si>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</si>
  <si>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</si>
  <si>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</si>
  <si>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</si>
  <si>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</si>
  <si>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</si>
  <si>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</si>
  <si>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</si>
  <si>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</si>
  <si>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</si>
  <si>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</si>
  <si>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</si>
  <si>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</si>
  <si>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</si>
  <si>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</si>
  <si>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</si>
  <si>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</si>
  <si>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</si>
  <si>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</si>
  <si>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</si>
  <si>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</si>
  <si>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</si>
  <si>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</si>
  <si>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</si>
  <si>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</si>
  <si>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</si>
  <si>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</si>
  <si>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</si>
  <si>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</si>
  <si>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</si>
  <si>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</si>
  <si>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</si>
  <si>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</si>
  <si>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</si>
  <si>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</si>
  <si>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</si>
  <si>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</si>
  <si>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</si>
  <si>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</si>
  <si>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</si>
  <si>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</si>
  <si>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</si>
  <si>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</si>
  <si>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</si>
  <si>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</si>
  <si>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</si>
  <si>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</si>
  <si>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</si>
  <si>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</si>
  <si>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</si>
  <si>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</si>
  <si>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</si>
  <si>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</si>
  <si>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</si>
  <si>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</si>
  <si>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</si>
  <si>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</si>
  <si>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</si>
  <si>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</si>
  <si>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</si>
  <si>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</si>
  <si>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</si>
  <si>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</si>
  <si>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</si>
  <si>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</si>
  <si>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</si>
  <si>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</si>
  <si>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</si>
  <si>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</si>
  <si>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</si>
  <si>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</si>
  <si>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</si>
  <si>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</si>
  <si>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</si>
  <si>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</si>
  <si>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</si>
  <si>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</si>
  <si>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</si>
  <si>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</si>
  <si>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</si>
  <si>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</si>
  <si>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</si>
  <si>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</si>
  <si>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</si>
  <si>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</si>
  <si>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</si>
  <si>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</si>
  <si>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</si>
  <si>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</si>
  <si>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</si>
  <si>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</si>
  <si>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</si>
  <si>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</si>
  <si>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</si>
  <si>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</si>
  <si>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</si>
  <si>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</si>
  <si>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</si>
  <si>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</si>
  <si>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</si>
  <si>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</si>
  <si>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</si>
  <si>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</si>
  <si>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</si>
  <si>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</si>
  <si>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</si>
  <si>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</si>
  <si>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</si>
  <si>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</si>
  <si>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</si>
  <si>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</si>
  <si>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</si>
  <si>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</si>
  <si>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</si>
  <si>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</si>
  <si>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</si>
  <si>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</si>
  <si>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</si>
  <si>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</si>
  <si>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</si>
  <si>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</si>
  <si>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</si>
  <si>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</si>
  <si>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</si>
  <si>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</si>
  <si>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</si>
  <si>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</si>
  <si>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</si>
  <si>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</si>
  <si>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</si>
  <si>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</si>
  <si>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</si>
  <si>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</si>
  <si>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</si>
  <si>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</si>
  <si>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</si>
  <si>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</si>
  <si>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</si>
  <si>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</si>
  <si>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</si>
  <si>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</si>
  <si>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</si>
  <si>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</si>
  <si>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</si>
  <si>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</si>
  <si>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</si>
  <si>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</si>
  <si>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</si>
  <si>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</si>
  <si>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</si>
  <si>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</si>
  <si>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</si>
  <si>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</si>
  <si>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</si>
  <si>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</si>
  <si>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</si>
  <si>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</si>
  <si>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</si>
  <si>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</si>
  <si>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</si>
  <si>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</si>
  <si>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</si>
  <si>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</si>
  <si>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</si>
  <si>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</si>
  <si>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</si>
  <si>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</si>
  <si>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</si>
  <si>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</si>
  <si>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</si>
  <si>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</si>
  <si>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</si>
  <si>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</si>
  <si>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</si>
  <si>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</si>
  <si>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</si>
  <si>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</si>
  <si>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</si>
  <si>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</si>
  <si>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</si>
  <si>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</si>
  <si>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</si>
  <si>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</si>
  <si>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</si>
  <si>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</si>
  <si>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</si>
  <si>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</si>
  <si>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</si>
  <si>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</si>
  <si>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</si>
  <si>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</si>
  <si>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</si>
  <si>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</si>
  <si>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</si>
  <si>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</si>
  <si>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</si>
  <si>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</si>
  <si>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</si>
  <si>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</si>
  <si>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</si>
  <si>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</si>
  <si>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</si>
  <si>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</si>
  <si>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</si>
  <si>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</si>
  <si>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</si>
  <si>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</si>
  <si>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</si>
  <si>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</si>
  <si>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</si>
  <si>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</si>
  <si>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</si>
  <si>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</si>
  <si>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</si>
  <si>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</si>
  <si>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</si>
  <si>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</si>
  <si>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</si>
  <si>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</si>
  <si>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</si>
  <si>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</si>
  <si>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</si>
  <si>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</si>
  <si>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</si>
  <si>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</si>
  <si>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</si>
  <si>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</si>
  <si>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</si>
  <si>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</si>
  <si>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</si>
  <si>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</si>
  <si>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</si>
  <si>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</si>
  <si>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</si>
  <si>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</si>
  <si>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</si>
  <si>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</si>
  <si>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</si>
  <si>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</si>
  <si>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</si>
  <si>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</si>
  <si>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</si>
  <si>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</si>
  <si>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</si>
  <si>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</si>
  <si>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</si>
  <si>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</si>
  <si>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</si>
  <si>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</si>
  <si>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</si>
  <si>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</si>
  <si>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</si>
  <si>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</si>
  <si>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</si>
  <si>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</si>
  <si>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</si>
  <si>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</si>
  <si>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</si>
  <si>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</si>
  <si>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</si>
  <si>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</si>
  <si>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</si>
  <si>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</si>
  <si>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</si>
  <si>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</si>
  <si>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</si>
  <si>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</si>
  <si>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</si>
  <si>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</si>
  <si>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</si>
  <si>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</si>
  <si>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</si>
  <si>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</si>
  <si>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</si>
  <si>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</si>
  <si>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</si>
  <si>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</si>
  <si>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</si>
  <si>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</si>
  <si>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</si>
  <si>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</si>
  <si>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</si>
  <si>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</si>
  <si>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</si>
  <si>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</si>
  <si>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</si>
  <si>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</si>
  <si>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</si>
  <si>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</si>
  <si>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</si>
  <si>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</si>
  <si>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</si>
  <si>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</si>
  <si>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</si>
  <si>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</si>
  <si>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</si>
  <si>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</si>
  <si>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</si>
  <si>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</si>
  <si>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</si>
  <si>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</si>
  <si>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</si>
  <si>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</si>
  <si>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</si>
  <si>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</si>
  <si>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</si>
  <si>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</si>
  <si>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</si>
  <si>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</si>
  <si>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</si>
  <si>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</si>
  <si>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</si>
  <si>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</si>
  <si>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</si>
  <si>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</si>
  <si>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</si>
  <si>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</si>
  <si>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</si>
  <si>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</si>
  <si>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</si>
  <si>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</si>
  <si>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</si>
  <si>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</si>
  <si>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</si>
  <si>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</si>
  <si>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</si>
  <si>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</si>
  <si>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</si>
  <si>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</si>
  <si>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</si>
  <si>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</si>
  <si>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</si>
  <si>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</si>
  <si>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</si>
  <si>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</si>
  <si>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</si>
  <si>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</si>
  <si>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</si>
  <si>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</si>
  <si>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</si>
  <si>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</si>
  <si>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</si>
  <si>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</si>
  <si>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</si>
  <si>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</si>
  <si>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</si>
  <si>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</si>
  <si>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</si>
  <si>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</si>
  <si>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</si>
  <si>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</si>
  <si>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</si>
  <si>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</si>
  <si>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</si>
  <si>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</si>
  <si>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</si>
  <si>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</si>
  <si>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</si>
  <si>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</si>
  <si>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</si>
  <si>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</si>
  <si>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</si>
  <si>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</si>
  <si>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</si>
  <si>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</si>
  <si>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</si>
  <si>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</si>
  <si>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</si>
  <si>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</si>
  <si>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</si>
  <si>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</si>
  <si>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</si>
  <si>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</si>
  <si>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</si>
  <si>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</si>
  <si>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</si>
  <si>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</si>
  <si>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</si>
  <si>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</si>
  <si>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</si>
  <si>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</si>
  <si>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</si>
  <si>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</si>
  <si>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</si>
  <si>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</si>
  <si>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</si>
  <si>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</si>
  <si>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</si>
  <si>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</si>
  <si>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</si>
  <si>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</si>
  <si>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</si>
  <si>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</si>
  <si>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</si>
  <si>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</si>
  <si>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</si>
  <si>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</si>
  <si>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</si>
  <si>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</si>
  <si>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</si>
  <si>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</si>
  <si>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</si>
  <si>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</si>
  <si>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</si>
  <si>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</si>
  <si>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</si>
  <si>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</si>
  <si>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</si>
  <si>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</si>
  <si>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</si>
  <si>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</si>
  <si>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</si>
  <si>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</si>
  <si>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</si>
  <si>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</si>
  <si>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</si>
  <si>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</si>
  <si>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</si>
  <si>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</si>
  <si>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</si>
  <si>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</si>
  <si>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</si>
  <si>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</si>
  <si>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</si>
  <si>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</si>
  <si>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</si>
  <si>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</si>
  <si>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</si>
  <si>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</si>
  <si>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</si>
  <si>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</si>
  <si>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</si>
  <si>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</si>
  <si>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</si>
  <si>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</si>
  <si>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</si>
  <si>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</si>
  <si>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</si>
  <si>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</si>
  <si>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</si>
  <si>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</si>
  <si>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</si>
  <si>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</si>
  <si>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</si>
  <si>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</si>
  <si>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</si>
  <si>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</si>
  <si>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</si>
  <si>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</si>
  <si>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</si>
  <si>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</si>
  <si>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</si>
  <si>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</si>
  <si>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</si>
  <si>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</si>
  <si>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</si>
  <si>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</si>
  <si>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</si>
  <si>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</si>
  <si>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</si>
  <si>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</si>
  <si>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</si>
  <si>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</si>
  <si>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</si>
  <si>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</si>
  <si>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</si>
  <si>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</si>
  <si>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</si>
  <si>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</si>
  <si>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</si>
  <si>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</si>
  <si>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</si>
  <si>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</si>
  <si>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</si>
  <si>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</si>
  <si>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</si>
  <si>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</si>
  <si>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</si>
  <si>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</si>
  <si>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</si>
  <si>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</si>
  <si>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</si>
  <si>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</si>
  <si>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</si>
  <si>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</si>
  <si>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</si>
  <si>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</si>
  <si>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</si>
  <si>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</si>
  <si>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</si>
  <si>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</si>
  <si>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</si>
  <si>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</si>
  <si>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</si>
  <si>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</si>
  <si>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</si>
  <si>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</si>
  <si>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</si>
  <si>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</si>
  <si>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</si>
  <si>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</si>
  <si>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</si>
  <si>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</si>
  <si>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</si>
  <si>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</si>
  <si>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</si>
  <si>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</si>
  <si>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</si>
  <si>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</si>
  <si>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</si>
  <si>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</si>
  <si>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</si>
  <si>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</si>
  <si>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</si>
  <si>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</si>
  <si>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</si>
  <si>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</si>
  <si>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</si>
  <si>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</si>
  <si>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</si>
  <si>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</si>
  <si>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</si>
  <si>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</si>
  <si>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</si>
  <si>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</si>
  <si>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</si>
  <si>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</si>
  <si>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</si>
  <si>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</si>
  <si>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</si>
  <si>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</si>
  <si>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</si>
  <si>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</si>
  <si>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</si>
  <si>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</si>
  <si>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</si>
  <si>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</si>
  <si>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</si>
  <si>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</si>
  <si>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</si>
  <si>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</si>
  <si>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</si>
  <si>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</si>
  <si>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</si>
  <si>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</si>
  <si>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</si>
  <si>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</si>
  <si>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</si>
  <si>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</si>
  <si>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</si>
  <si>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</si>
  <si>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</si>
  <si>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</si>
  <si>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</si>
  <si>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</si>
  <si>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</si>
  <si>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</si>
  <si>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</si>
  <si>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</si>
  <si>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</si>
  <si>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</si>
  <si>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</si>
  <si>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</si>
  <si>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</si>
  <si>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</si>
  <si>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</si>
  <si>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</si>
  <si>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</si>
  <si>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</si>
  <si>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</si>
  <si>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</si>
  <si>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</si>
  <si>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</si>
  <si>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</si>
  <si>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</si>
  <si>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</si>
  <si>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</si>
  <si>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</si>
  <si>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</si>
  <si>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</si>
  <si>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</si>
  <si>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</si>
  <si>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</si>
  <si>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</si>
  <si>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</si>
  <si>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</si>
  <si>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</si>
  <si>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</si>
  <si>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</si>
  <si>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</si>
  <si>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</si>
  <si>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</si>
  <si>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</si>
  <si>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</si>
  <si>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</si>
  <si>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</si>
  <si>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</si>
  <si>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</si>
  <si>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</si>
  <si>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</si>
  <si>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</si>
  <si>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</si>
  <si>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</si>
  <si>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</si>
  <si>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</si>
  <si>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</si>
  <si>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</si>
  <si>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</si>
  <si>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</si>
  <si>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</si>
  <si>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</si>
  <si>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</si>
  <si>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</si>
  <si>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</si>
  <si>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</si>
  <si>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</si>
  <si>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</si>
  <si>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</si>
  <si>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</si>
  <si>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</si>
  <si>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</si>
  <si>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</si>
  <si>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</si>
  <si>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</si>
  <si>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</si>
  <si>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</si>
  <si>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</si>
  <si>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</si>
  <si>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</si>
  <si>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</si>
  <si>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</si>
  <si>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</si>
  <si>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</si>
  <si>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</si>
  <si>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</si>
  <si>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</si>
  <si>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</si>
  <si>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</si>
  <si>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</si>
  <si>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</si>
  <si>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</si>
  <si>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</si>
  <si>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</si>
  <si>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</si>
  <si>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</si>
  <si>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</si>
  <si>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</si>
  <si>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</si>
  <si>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</si>
  <si>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</si>
  <si>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</si>
  <si>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</si>
  <si>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</si>
  <si>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</si>
  <si>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</si>
  <si>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</si>
  <si>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</si>
  <si>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</si>
  <si>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</si>
  <si>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</si>
  <si>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</si>
  <si>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</si>
  <si>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</si>
  <si>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</si>
  <si>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</si>
  <si>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</si>
  <si>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</si>
  <si>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</si>
  <si>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</si>
  <si>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</si>
  <si>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</si>
  <si>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</si>
  <si>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</si>
  <si>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</si>
  <si>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</si>
  <si>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</si>
  <si>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</si>
  <si>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</si>
  <si>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</si>
  <si>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</si>
  <si>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</si>
  <si>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</si>
  <si>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</si>
  <si>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</si>
  <si>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</si>
  <si>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</si>
  <si>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</si>
  <si>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</si>
  <si>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</si>
  <si>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</si>
  <si>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</si>
  <si>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</si>
  <si>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</si>
  <si>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</si>
  <si>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</si>
  <si>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</si>
  <si>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</si>
  <si>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</si>
  <si>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</si>
  <si>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</si>
  <si>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</si>
  <si>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</si>
  <si>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</si>
  <si>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</si>
  <si>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</si>
  <si>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</si>
  <si>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</si>
  <si>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</si>
  <si>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</si>
  <si>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</si>
  <si>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</si>
  <si>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</si>
  <si>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</si>
  <si>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</si>
  <si>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</si>
  <si>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</si>
  <si>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</si>
  <si>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</si>
  <si>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</si>
  <si>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</si>
  <si>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</si>
  <si>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</si>
  <si>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</si>
  <si>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</si>
  <si>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</si>
  <si>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</si>
  <si>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</si>
  <si>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</si>
  <si>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</si>
  <si>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</si>
  <si>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</si>
  <si>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</si>
  <si>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</si>
  <si>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</si>
  <si>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</si>
  <si>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</si>
  <si>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</si>
  <si>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</si>
  <si>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</si>
  <si>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</si>
  <si>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</si>
  <si>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</si>
  <si>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</si>
  <si>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</si>
  <si>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</si>
  <si>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</si>
  <si>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</si>
  <si>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</si>
  <si>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</si>
  <si>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</si>
  <si>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</si>
  <si>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</si>
  <si>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</si>
  <si>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</si>
  <si>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</si>
  <si>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</si>
  <si>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</si>
  <si>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</si>
  <si>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</si>
  <si>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</si>
  <si>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</si>
  <si>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</si>
  <si>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</si>
  <si>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</si>
  <si>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</si>
  <si>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</si>
  <si>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</si>
  <si>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</si>
  <si>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</si>
  <si>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</si>
  <si>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</si>
  <si>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</si>
  <si>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</si>
  <si>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</si>
  <si>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</si>
  <si>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</si>
  <si>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</si>
  <si>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</si>
  <si>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</si>
  <si>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</si>
  <si>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</si>
  <si>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</si>
  <si>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</si>
  <si>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</si>
  <si>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</si>
  <si>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</si>
  <si>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</si>
  <si>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</si>
  <si>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</si>
  <si>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</si>
  <si>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</si>
  <si>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</si>
  <si>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</si>
  <si>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</si>
  <si>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</si>
  <si>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</si>
  <si>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</si>
  <si>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</si>
  <si>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</si>
  <si>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</si>
  <si>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</si>
  <si>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</si>
  <si>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</si>
  <si>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</si>
  <si>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</si>
  <si>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</si>
  <si>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</si>
  <si>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</si>
  <si>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</si>
  <si>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</si>
  <si>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</si>
  <si>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</si>
  <si>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</si>
  <si>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</si>
  <si>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</si>
  <si>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</si>
  <si>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</si>
  <si>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</si>
  <si>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</si>
  <si>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</si>
  <si>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</si>
  <si>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</si>
  <si>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</si>
  <si>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</si>
  <si>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</si>
  <si>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</si>
  <si>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</si>
  <si>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</si>
  <si>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</si>
  <si>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</si>
  <si>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</si>
  <si>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</si>
  <si>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</si>
  <si>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</si>
  <si>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</si>
  <si>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</si>
  <si>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</si>
  <si>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</si>
  <si>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</si>
  <si>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</si>
  <si>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</si>
  <si>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</si>
  <si>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</si>
  <si>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</si>
  <si>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</si>
  <si>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</si>
  <si>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</si>
  <si>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</si>
  <si>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</si>
  <si>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</si>
  <si>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</si>
  <si>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</si>
  <si>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</si>
  <si>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</si>
  <si>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</si>
  <si>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</si>
  <si>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</si>
  <si>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</si>
  <si>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</si>
  <si>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</si>
  <si>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</si>
  <si>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</si>
  <si>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</si>
  <si>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</si>
  <si>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</si>
  <si>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</si>
  <si>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</si>
  <si>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</si>
  <si>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</si>
  <si>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</si>
  <si>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</si>
  <si>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</si>
  <si>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</si>
  <si>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</si>
  <si>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</si>
  <si>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</si>
  <si>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</si>
  <si>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</si>
  <si>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</si>
  <si>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</si>
  <si>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</si>
  <si>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</si>
  <si>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</si>
  <si>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</si>
  <si>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</si>
  <si>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</si>
  <si>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</si>
  <si>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</si>
  <si>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</si>
  <si>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</si>
  <si>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</si>
  <si>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</si>
  <si>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</si>
  <si>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</si>
  <si>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</si>
  <si>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</si>
  <si>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</si>
  <si>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</si>
  <si>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</si>
  <si>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</si>
  <si>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</si>
  <si>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</si>
  <si>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</si>
  <si>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</si>
  <si>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</si>
  <si>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</si>
  <si>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</si>
  <si>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</si>
  <si>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</si>
  <si>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</si>
  <si>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</si>
  <si>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</si>
  <si>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</si>
  <si>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</si>
  <si>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</si>
  <si>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</si>
  <si>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</si>
  <si>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</si>
  <si>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</si>
  <si>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</si>
  <si>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</si>
  <si>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</si>
  <si>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</si>
  <si>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</si>
  <si>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</si>
  <si>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</si>
  <si>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</si>
  <si>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</si>
  <si>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</si>
  <si>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</si>
  <si>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</si>
  <si>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</si>
  <si>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</si>
  <si>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</si>
  <si>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</si>
  <si>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</si>
  <si>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</si>
  <si>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</si>
  <si>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</si>
  <si>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</si>
  <si>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</si>
  <si>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</si>
  <si>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</si>
  <si>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</si>
  <si>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</si>
  <si>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</si>
  <si>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</si>
  <si>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</si>
  <si>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</si>
  <si>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</si>
  <si>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</si>
  <si>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</si>
  <si>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</si>
  <si>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</si>
  <si>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</si>
  <si>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</si>
  <si>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</si>
  <si>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</si>
  <si>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</si>
  <si>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</si>
  <si>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</si>
  <si>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</si>
  <si>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</si>
  <si>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</si>
  <si>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</si>
  <si>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</si>
  <si>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</si>
  <si>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</si>
  <si>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</si>
  <si>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</si>
  <si>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</si>
  <si>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</si>
  <si>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</si>
  <si>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</si>
  <si>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</si>
  <si>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</si>
  <si>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</si>
  <si>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</si>
  <si>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</si>
  <si>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</si>
  <si>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</si>
  <si>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</si>
  <si>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</si>
  <si>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</si>
  <si>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</si>
  <si>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</si>
  <si>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</si>
  <si>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</si>
  <si>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</si>
  <si>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</si>
  <si>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</si>
  <si>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</si>
  <si>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</si>
  <si>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</si>
  <si>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</si>
  <si>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</si>
  <si>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</si>
  <si>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</si>
  <si>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</si>
  <si>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</si>
  <si>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</si>
  <si>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</si>
  <si>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</si>
  <si>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</si>
  <si>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</si>
  <si>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</si>
  <si>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</si>
  <si>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</si>
  <si>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</si>
  <si>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</si>
  <si>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</si>
  <si>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</si>
  <si>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</si>
  <si>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</si>
  <si>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</si>
  <si>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</si>
  <si>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</si>
  <si>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</si>
  <si>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</si>
  <si>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</si>
  <si>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</si>
  <si>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</si>
  <si>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</si>
  <si>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</si>
  <si>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</si>
  <si>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</si>
  <si>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</si>
  <si>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</si>
  <si>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</si>
  <si>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</si>
  <si>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</si>
  <si>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</si>
  <si>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</si>
  <si>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</si>
  <si>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</si>
  <si>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</si>
  <si>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</si>
  <si>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</si>
  <si>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</si>
  <si>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</si>
  <si>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</si>
  <si>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</si>
  <si>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</si>
  <si>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</si>
  <si>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</si>
  <si>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</si>
  <si>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</si>
  <si>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</si>
  <si>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</si>
  <si>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</si>
  <si>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</si>
  <si>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</si>
  <si>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</si>
  <si>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</si>
  <si>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</si>
  <si>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</si>
  <si>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</si>
  <si>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</si>
  <si>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</si>
  <si>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</si>
  <si>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</si>
  <si>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</si>
  <si>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</si>
  <si>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</si>
  <si>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</si>
  <si>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</si>
  <si>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</si>
  <si>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</si>
  <si>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</si>
  <si>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</si>
  <si>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</si>
  <si>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</si>
  <si>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</si>
  <si>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</si>
  <si>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</si>
  <si>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</si>
  <si>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</si>
  <si>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</si>
  <si>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</si>
  <si>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</si>
  <si>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</si>
  <si>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</si>
  <si>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</si>
  <si>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</si>
  <si>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</si>
  <si>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</si>
  <si>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</si>
  <si>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</si>
  <si>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</si>
  <si>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</si>
  <si>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</si>
  <si>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</si>
  <si>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</si>
  <si>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</si>
  <si>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</si>
  <si>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</si>
  <si>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</si>
  <si>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</si>
  <si>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</si>
  <si>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</si>
  <si>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</si>
  <si>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</si>
  <si>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</si>
  <si>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</si>
  <si>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</si>
  <si>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</si>
  <si>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</si>
  <si>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</si>
  <si>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</si>
  <si>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</si>
  <si>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</si>
  <si>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</si>
  <si>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</si>
  <si>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</si>
  <si>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</si>
  <si>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</si>
  <si>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</si>
  <si>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</si>
  <si>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</si>
  <si>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</si>
  <si>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</si>
  <si>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</si>
  <si>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</si>
  <si>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</si>
  <si>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</si>
  <si>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</si>
  <si>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</si>
  <si>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</si>
  <si>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</si>
  <si>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</si>
  <si>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</si>
  <si>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</si>
  <si>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</si>
  <si>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</si>
  <si>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</si>
  <si>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</si>
  <si>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</si>
  <si>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</si>
  <si>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</si>
  <si>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</si>
  <si>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</si>
  <si>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</si>
  <si>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</si>
  <si>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</si>
  <si>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</si>
  <si>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</si>
  <si>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</si>
  <si>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</si>
  <si>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</si>
  <si>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</si>
  <si>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</si>
  <si>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</si>
  <si>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</si>
  <si>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</si>
  <si>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</si>
  <si>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</si>
  <si>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</si>
  <si>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</si>
  <si>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</si>
  <si>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</si>
  <si>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</si>
  <si>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</si>
  <si>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</si>
  <si>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</si>
  <si>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</si>
  <si>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</si>
  <si>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</si>
  <si>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</si>
  <si>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</si>
  <si>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</si>
  <si>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</si>
  <si>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</si>
  <si>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</si>
  <si>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</si>
  <si>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</si>
  <si>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</si>
  <si>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</si>
  <si>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</si>
  <si>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</si>
  <si>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</si>
  <si>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</si>
  <si>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</si>
  <si>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</si>
  <si>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</si>
  <si>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</si>
  <si>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</si>
  <si>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</si>
  <si>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</si>
  <si>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</si>
  <si>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</si>
  <si>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</si>
  <si>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</si>
  <si>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</si>
  <si>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</si>
  <si>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</si>
  <si>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</si>
  <si>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</si>
  <si>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</si>
  <si>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</si>
  <si>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</si>
  <si>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</si>
  <si>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</si>
  <si>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</si>
  <si>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</si>
  <si>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</si>
  <si>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</si>
  <si>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</si>
  <si>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</si>
  <si>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</si>
  <si>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</si>
  <si>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</si>
  <si>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</si>
  <si>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</si>
  <si>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</si>
  <si>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</si>
  <si>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</si>
  <si>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</si>
  <si>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</si>
  <si>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</si>
  <si>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</si>
  <si>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</si>
  <si>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</si>
  <si>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</si>
  <si>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</si>
  <si>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</si>
  <si>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</si>
  <si>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</si>
  <si>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</si>
  <si>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</si>
  <si>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</si>
  <si>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</si>
  <si>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</si>
  <si>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</si>
  <si>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</si>
  <si>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</si>
  <si>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</si>
  <si>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</si>
  <si>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</si>
  <si>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</si>
  <si>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</si>
  <si>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</si>
  <si>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</si>
  <si>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</si>
  <si>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</si>
  <si>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</si>
  <si>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</si>
  <si>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</si>
  <si>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</si>
  <si>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</si>
  <si>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</si>
  <si>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</si>
  <si>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</si>
  <si>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</si>
  <si>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</si>
  <si>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</si>
  <si>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</si>
  <si>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</si>
  <si>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</si>
  <si>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</si>
  <si>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</si>
  <si>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</si>
  <si>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</si>
  <si>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</si>
  <si>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</si>
  <si>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</si>
  <si>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</si>
  <si>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</si>
  <si>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</si>
  <si>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</si>
  <si>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</si>
  <si>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</si>
  <si>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</si>
  <si>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</si>
  <si>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</si>
  <si>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</si>
  <si>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</si>
  <si>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</si>
  <si>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</si>
  <si>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</si>
  <si>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</si>
  <si>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</si>
  <si>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</si>
  <si>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</si>
  <si>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</si>
  <si>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</si>
  <si>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</si>
  <si>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</si>
  <si>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</si>
  <si>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</si>
  <si>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</si>
  <si>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</si>
  <si>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</si>
  <si>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</si>
  <si>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</si>
  <si>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</si>
  <si>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</si>
  <si>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</si>
  <si>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</si>
  <si>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</si>
  <si>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</si>
  <si>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</si>
  <si>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</si>
  <si>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</si>
  <si>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</si>
  <si>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</si>
  <si>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</si>
  <si>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</si>
  <si>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</si>
  <si>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</si>
  <si>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</si>
  <si>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</si>
  <si>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</si>
  <si>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</si>
  <si>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</si>
  <si>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</si>
  <si>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</si>
  <si>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</si>
  <si>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</si>
  <si>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</si>
  <si>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</si>
  <si>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</si>
  <si>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</si>
  <si>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</si>
  <si>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</si>
  <si>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</si>
  <si>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</si>
  <si>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</si>
  <si>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</si>
  <si>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</si>
  <si>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</si>
  <si>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</si>
  <si>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</si>
  <si>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</si>
  <si>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</si>
  <si>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</si>
  <si>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</si>
  <si>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</si>
  <si>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</si>
  <si>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</si>
  <si>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</si>
  <si>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</si>
  <si>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</si>
  <si>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</si>
  <si>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</si>
  <si>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</si>
  <si>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</si>
  <si>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</si>
  <si>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</si>
  <si>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</si>
  <si>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</si>
  <si>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</si>
  <si>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</si>
  <si>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</si>
  <si>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</si>
  <si>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</si>
  <si>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</si>
  <si>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</si>
  <si>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</si>
  <si>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</si>
  <si>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</si>
  <si>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</si>
  <si>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</si>
  <si>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</si>
  <si>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</si>
  <si>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</si>
  <si>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</si>
  <si>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</si>
  <si>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</si>
  <si>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</si>
  <si>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</si>
  <si>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</si>
  <si>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</si>
  <si>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</si>
  <si>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</si>
  <si>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</si>
  <si>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</si>
  <si>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</si>
  <si>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</si>
  <si>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</si>
  <si>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</si>
  <si>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</si>
  <si>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</si>
  <si>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</si>
  <si>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</si>
  <si>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</si>
  <si>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</si>
  <si>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</si>
  <si>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</si>
  <si>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</si>
  <si>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</si>
  <si>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</si>
  <si>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</si>
  <si>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</si>
  <si>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</si>
  <si>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</si>
  <si>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</si>
  <si>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</si>
  <si>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</si>
  <si>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</si>
  <si>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</si>
  <si>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</si>
  <si>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</si>
  <si>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</si>
  <si>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</si>
  <si>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</si>
  <si>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</si>
  <si>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</si>
  <si>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</si>
  <si>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</si>
  <si>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</si>
  <si>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</si>
  <si>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</si>
  <si>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</si>
  <si>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</si>
  <si>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</si>
  <si>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</si>
  <si>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</si>
  <si>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</si>
  <si>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</si>
  <si>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</si>
  <si>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</si>
  <si>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</si>
  <si>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</si>
  <si>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</si>
  <si>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</si>
  <si>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</si>
  <si>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</si>
  <si>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</si>
  <si>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</si>
  <si>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</si>
  <si>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</si>
  <si>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</si>
  <si>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</si>
  <si>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</si>
  <si>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</si>
  <si>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</si>
  <si>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</si>
  <si>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</si>
  <si>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</si>
  <si>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</si>
  <si>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</si>
  <si>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</si>
  <si>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</si>
  <si>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</si>
  <si>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</si>
  <si>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</si>
  <si>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</si>
  <si>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</si>
  <si>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</si>
  <si>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</si>
  <si>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</si>
  <si>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</si>
  <si>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</si>
  <si>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</si>
  <si>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</si>
  <si>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</si>
  <si>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</si>
  <si>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</si>
  <si>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</si>
  <si>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</si>
  <si>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</si>
  <si>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</si>
  <si>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</si>
  <si>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</si>
  <si>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</si>
  <si>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</si>
  <si>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</si>
  <si>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</si>
  <si>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</si>
  <si>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</si>
  <si>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</si>
  <si>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</si>
  <si>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</si>
  <si>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</si>
  <si>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</si>
  <si>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</si>
  <si>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</si>
  <si>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</si>
  <si>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</si>
  <si>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</si>
  <si>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</si>
  <si>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</si>
  <si>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</si>
  <si>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</si>
  <si>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</si>
  <si>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</si>
  <si>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</si>
  <si>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</si>
  <si>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</si>
  <si>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</si>
  <si>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</si>
  <si>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</si>
  <si>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</si>
  <si>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</si>
  <si>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</si>
  <si>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</si>
  <si>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</si>
  <si>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</si>
  <si>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</si>
  <si>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</si>
  <si>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</si>
  <si>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</si>
  <si>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</si>
  <si>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</si>
  <si>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</si>
  <si>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</si>
  <si>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</si>
  <si>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</si>
  <si>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</si>
  <si>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</si>
  <si>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</si>
  <si>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</si>
  <si>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</si>
  <si>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</si>
  <si>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</si>
  <si>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</si>
  <si>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</si>
  <si>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</si>
  <si>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</si>
  <si>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</si>
  <si>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</si>
  <si>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</si>
  <si>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</si>
  <si>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</si>
  <si>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</si>
  <si>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</si>
  <si>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</si>
  <si>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</si>
  <si>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</si>
  <si>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</si>
  <si>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</si>
  <si>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</si>
  <si>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</si>
  <si>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</si>
  <si>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</si>
  <si>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</si>
  <si>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</si>
  <si>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</si>
  <si>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</si>
  <si>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</si>
  <si>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</si>
  <si>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</si>
  <si>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</si>
  <si>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</si>
  <si>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</si>
  <si>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</si>
  <si>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</si>
  <si>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</si>
  <si>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</si>
  <si>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</si>
  <si>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</si>
  <si>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</si>
  <si>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</si>
  <si>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</si>
  <si>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</si>
  <si>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</si>
  <si>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</si>
  <si>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</si>
  <si>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</si>
  <si>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</si>
  <si>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</si>
  <si>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</si>
  <si>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</si>
  <si>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</si>
  <si>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</si>
  <si>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</si>
  <si>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</si>
  <si>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</si>
  <si>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</si>
  <si>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</si>
  <si>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</si>
  <si>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</si>
  <si>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</si>
  <si>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</si>
  <si>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</si>
  <si>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</si>
  <si>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</si>
  <si>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</si>
  <si>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</si>
  <si>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</si>
  <si>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</si>
  <si>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</si>
  <si>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</si>
  <si>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</si>
  <si>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</si>
  <si>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</si>
  <si>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</si>
  <si>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</si>
  <si>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</si>
  <si>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</si>
  <si>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</si>
  <si>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</si>
  <si>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</si>
  <si>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</si>
  <si>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</si>
  <si>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</si>
  <si>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</si>
  <si>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</si>
  <si>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</si>
  <si>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</si>
  <si>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</si>
  <si>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</si>
  <si>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</si>
  <si>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</si>
  <si>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</si>
  <si>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</si>
  <si>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</si>
  <si>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</si>
  <si>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</si>
  <si>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</si>
  <si>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</si>
  <si>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</si>
  <si>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</si>
  <si>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</si>
  <si>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</si>
  <si>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</si>
  <si>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</si>
  <si>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</si>
  <si>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</si>
  <si>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</si>
  <si>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</si>
  <si>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</si>
  <si>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</si>
  <si>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</si>
  <si>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</si>
  <si>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</si>
  <si>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</si>
  <si>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</si>
  <si>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</si>
  <si>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</si>
  <si>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</si>
  <si>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</si>
  <si>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</si>
  <si>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</si>
  <si>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</si>
  <si>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</si>
  <si>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</si>
  <si>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</si>
  <si>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</si>
  <si>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</si>
  <si>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</si>
  <si>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</si>
  <si>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</si>
  <si>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</si>
  <si>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</si>
  <si>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</si>
  <si>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</si>
  <si>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</si>
  <si>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</si>
  <si>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</si>
  <si>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</si>
  <si>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</si>
  <si>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</si>
  <si>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</si>
  <si>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</si>
  <si>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</si>
  <si>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</si>
  <si>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</si>
  <si>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</si>
  <si>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</si>
  <si>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</si>
  <si>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</si>
  <si>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</si>
  <si>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</si>
  <si>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</si>
  <si>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</si>
  <si>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</si>
  <si>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</si>
  <si>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</si>
  <si>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</si>
  <si>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</si>
  <si>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</si>
  <si>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</si>
  <si>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</si>
  <si>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</si>
  <si>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</si>
  <si>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</si>
  <si>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</si>
  <si>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</si>
  <si>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</si>
  <si>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</si>
  <si>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</si>
  <si>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</si>
  <si>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</si>
  <si>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</si>
  <si>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</si>
  <si>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</si>
  <si>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</si>
  <si>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</si>
  <si>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</si>
  <si>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</si>
  <si>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</si>
  <si>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</si>
  <si>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</si>
  <si>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</si>
  <si>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</si>
  <si>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</si>
  <si>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</si>
  <si>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</si>
  <si>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</si>
  <si>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</si>
  <si>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</si>
  <si>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</si>
  <si>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</si>
  <si>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</si>
  <si>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</si>
  <si>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</si>
  <si>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</si>
  <si>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</si>
  <si>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</si>
  <si>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</si>
  <si>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</si>
  <si>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</si>
  <si>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</si>
  <si>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</si>
  <si>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</si>
  <si>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</si>
  <si>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</si>
  <si>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</si>
  <si>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</si>
  <si>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</si>
  <si>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</si>
  <si>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</si>
  <si>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</si>
  <si>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</si>
  <si>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</si>
  <si>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</si>
  <si>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</si>
  <si>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</si>
  <si>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</si>
  <si>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</si>
  <si>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</si>
  <si>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</si>
  <si>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</si>
  <si>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</si>
  <si>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</si>
  <si>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</si>
  <si>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</si>
  <si>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</si>
  <si>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</si>
  <si>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</si>
  <si>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</si>
  <si>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</si>
  <si>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</si>
  <si>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</si>
  <si>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</si>
  <si>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</si>
  <si>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</si>
  <si>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</si>
  <si>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</si>
  <si>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</si>
  <si>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</si>
  <si>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</si>
  <si>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</si>
  <si>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</si>
  <si>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</si>
  <si>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</si>
  <si>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</si>
  <si>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</si>
  <si>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</si>
  <si>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</si>
  <si>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</si>
  <si>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</si>
  <si>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</si>
  <si>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</si>
  <si>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</si>
  <si>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</si>
  <si>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</si>
  <si>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</si>
  <si>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</si>
  <si>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</si>
  <si>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</si>
  <si>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</si>
  <si>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</si>
  <si>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</si>
  <si>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</si>
  <si>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</si>
  <si>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</si>
  <si>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</si>
  <si>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</si>
  <si>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</si>
  <si>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</si>
  <si>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</si>
  <si>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</si>
  <si>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</si>
  <si>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</si>
  <si>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</si>
  <si>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</si>
  <si>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</si>
  <si>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</si>
  <si>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</si>
  <si>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</si>
  <si>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</si>
  <si>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</si>
  <si>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</si>
  <si>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</si>
  <si>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</si>
  <si>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</si>
  <si>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</si>
  <si>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</si>
  <si>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</si>
  <si>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</si>
  <si>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</si>
  <si>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</si>
  <si>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</si>
  <si>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</si>
  <si>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</si>
  <si>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</si>
  <si>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</si>
  <si>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</si>
  <si>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</si>
  <si>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</si>
  <si>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</si>
  <si>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</si>
  <si>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</si>
  <si>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</si>
  <si>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</si>
  <si>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</si>
  <si>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</si>
  <si>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</si>
  <si>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</si>
  <si>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</si>
  <si>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</si>
  <si>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</si>
  <si>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</si>
  <si>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</si>
  <si>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</si>
  <si>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</si>
  <si>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</si>
  <si>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</si>
  <si>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</si>
  <si>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</si>
  <si>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</si>
  <si>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</si>
  <si>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</si>
  <si>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</si>
  <si>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</si>
  <si>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</si>
  <si>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</si>
  <si>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</si>
  <si>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</si>
  <si>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</si>
  <si>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</si>
  <si>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</si>
  <si>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</si>
  <si>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</si>
  <si>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</si>
  <si>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</si>
  <si>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</si>
  <si>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</si>
  <si>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</si>
  <si>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</si>
  <si>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</si>
  <si>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</si>
  <si>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</si>
  <si>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</si>
  <si>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</si>
  <si>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</si>
  <si>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</si>
  <si>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</si>
  <si>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</si>
  <si>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</si>
  <si>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</si>
  <si>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</si>
  <si>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</si>
  <si>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</si>
  <si>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</si>
  <si>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</si>
  <si>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</si>
  <si>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</si>
  <si>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</si>
  <si>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</si>
  <si>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</si>
  <si>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</si>
  <si>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</si>
  <si>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</si>
  <si>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</si>
  <si>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</si>
  <si>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</si>
  <si>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</si>
  <si>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</si>
  <si>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</si>
  <si>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</si>
  <si>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</si>
  <si>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</si>
  <si>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</si>
  <si>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</si>
  <si>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</si>
  <si>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</si>
  <si>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</si>
  <si>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</si>
  <si>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</si>
  <si>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</si>
  <si>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</si>
  <si>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</si>
  <si>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</si>
  <si>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</si>
  <si>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</si>
  <si>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</si>
  <si>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</si>
  <si>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</si>
  <si>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</si>
  <si>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</si>
  <si>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</si>
  <si>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</si>
  <si>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</si>
  <si>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</si>
  <si>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</si>
  <si>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</si>
  <si>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</si>
  <si>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</si>
  <si>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</si>
  <si>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</si>
  <si>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</si>
  <si>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</si>
  <si>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</si>
  <si>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</si>
  <si>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</si>
  <si>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</si>
  <si>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</si>
  <si>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</si>
  <si>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</si>
  <si>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</si>
  <si>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</si>
  <si>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</si>
  <si>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</si>
  <si>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</si>
  <si>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</si>
  <si>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</si>
  <si>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</si>
  <si>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</si>
  <si>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</si>
  <si>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</si>
  <si>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</si>
  <si>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</si>
  <si>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</si>
  <si>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</si>
  <si>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</si>
  <si>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</si>
  <si>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</si>
  <si>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</si>
  <si>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</si>
  <si>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</si>
  <si>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</si>
  <si>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</si>
  <si>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</si>
  <si>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</si>
  <si>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</si>
  <si>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</si>
  <si>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</si>
  <si>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</si>
  <si>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</si>
  <si>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</si>
  <si>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</si>
  <si>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</si>
  <si>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</si>
  <si>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</si>
  <si>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</si>
  <si>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</si>
  <si>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</si>
  <si>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</si>
  <si>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</si>
  <si>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</si>
  <si>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</si>
  <si>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</si>
  <si>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</si>
  <si>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</si>
  <si>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</si>
  <si>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</si>
  <si>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</si>
  <si>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</si>
  <si>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</si>
  <si>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</si>
  <si>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</si>
  <si>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</si>
  <si>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</si>
  <si>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</si>
  <si>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</si>
  <si>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</si>
  <si>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</si>
  <si>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</si>
  <si>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</si>
  <si>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</si>
  <si>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</si>
  <si>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</si>
  <si>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</si>
  <si>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</si>
  <si>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</si>
  <si>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</si>
  <si>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</si>
  <si>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</si>
  <si>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</si>
  <si>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</si>
  <si>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</si>
  <si>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</si>
  <si>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</si>
  <si>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</si>
  <si>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</si>
  <si>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</si>
  <si>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</si>
  <si>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</si>
  <si>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</si>
  <si>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</si>
  <si>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</si>
  <si>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</si>
  <si>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</si>
  <si>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</si>
  <si>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</si>
  <si>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</si>
  <si>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</si>
  <si>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</si>
  <si>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</si>
  <si>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</si>
  <si>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</si>
  <si>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</si>
  <si>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</si>
  <si>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</si>
  <si>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</si>
  <si>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</si>
  <si>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</si>
  <si>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</si>
  <si>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</si>
  <si>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</si>
  <si>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</si>
  <si>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</si>
  <si>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</si>
  <si>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</si>
  <si>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</si>
  <si>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</si>
  <si>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</si>
  <si>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</si>
  <si>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</si>
  <si>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</si>
  <si>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</si>
  <si>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</si>
  <si>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</si>
  <si>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</si>
  <si>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</si>
  <si>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</si>
  <si>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</si>
  <si>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</si>
  <si>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</si>
  <si>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</si>
  <si>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</si>
  <si>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</si>
  <si>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</si>
  <si>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</si>
  <si>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</si>
  <si>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</si>
  <si>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</si>
  <si>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</si>
  <si>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</si>
  <si>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</si>
  <si>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</si>
  <si>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</si>
  <si>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</si>
  <si>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</si>
  <si>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</si>
  <si>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</si>
  <si>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</si>
  <si>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</si>
  <si>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</si>
  <si>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</si>
  <si>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</si>
  <si>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</si>
  <si>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</si>
  <si>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</si>
  <si>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</si>
  <si>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</si>
  <si>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</si>
  <si>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</si>
  <si>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</si>
  <si>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</si>
  <si>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</si>
  <si>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</si>
  <si>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</si>
  <si>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</si>
  <si>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</si>
  <si>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</si>
  <si>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</si>
  <si>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</si>
  <si>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</si>
  <si>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</si>
  <si>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</si>
  <si>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</si>
  <si>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</si>
  <si>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</si>
  <si>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</si>
  <si>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</si>
  <si>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</si>
  <si>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</si>
  <si>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</si>
  <si>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</si>
  <si>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</si>
  <si>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</si>
  <si>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</si>
  <si>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</si>
  <si>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</si>
  <si>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</si>
  <si>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</si>
  <si>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</si>
  <si>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</si>
  <si>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</si>
  <si>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</si>
  <si>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</si>
  <si>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</si>
  <si>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</si>
  <si>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</si>
  <si>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</si>
  <si>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</si>
  <si>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</si>
  <si>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</si>
  <si>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</si>
  <si>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</si>
  <si>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</si>
  <si>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</si>
  <si>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</si>
  <si>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</si>
  <si>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</si>
  <si>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</si>
  <si>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</si>
  <si>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</si>
  <si>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</si>
  <si>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</si>
  <si>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</si>
  <si>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</si>
  <si>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</si>
  <si>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</si>
  <si>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</si>
  <si>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</si>
  <si>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</si>
  <si>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</si>
  <si>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</si>
  <si>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</si>
  <si>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</si>
  <si>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</si>
  <si>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</si>
  <si>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</si>
  <si>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</si>
  <si>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</si>
  <si>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</si>
  <si>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</si>
  <si>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</si>
  <si>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</si>
  <si>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</si>
  <si>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</si>
  <si>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</si>
  <si>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</si>
  <si>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</si>
  <si>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</si>
  <si>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</si>
  <si>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</si>
  <si>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</si>
  <si>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</si>
  <si>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</si>
  <si>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</si>
  <si>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</si>
  <si>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</si>
  <si>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</si>
  <si>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</si>
  <si>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</si>
  <si>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</si>
  <si>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</si>
  <si>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</si>
  <si>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</si>
  <si>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</si>
  <si>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</si>
  <si>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</si>
  <si>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</si>
  <si>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</si>
  <si>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</si>
  <si>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</si>
  <si>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</si>
  <si>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</si>
  <si>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</si>
  <si>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</si>
  <si>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</si>
  <si>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</si>
  <si>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</si>
  <si>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</si>
  <si>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</si>
  <si>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</si>
  <si>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</si>
  <si>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</si>
  <si>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</si>
  <si>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</si>
  <si>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</si>
  <si>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</si>
  <si>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</si>
  <si>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</si>
  <si>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</si>
  <si>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</si>
  <si>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</si>
  <si>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</si>
  <si>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</si>
  <si>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</si>
  <si>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</si>
  <si>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</si>
  <si>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</si>
  <si>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</si>
  <si>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</si>
  <si>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</si>
  <si>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</si>
  <si>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</si>
  <si>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</si>
  <si>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</si>
  <si>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</si>
  <si>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</si>
  <si>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</si>
  <si>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</si>
  <si>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</si>
  <si>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</si>
  <si>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</si>
  <si>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</si>
  <si>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</si>
  <si>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</si>
  <si>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</si>
  <si>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</si>
  <si>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</si>
  <si>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</si>
  <si>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</si>
  <si>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</si>
  <si>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</si>
  <si>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</si>
  <si>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</si>
  <si>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</si>
  <si>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</si>
  <si>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</si>
  <si>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</si>
  <si>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</si>
  <si>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</si>
  <si>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</si>
  <si>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</si>
  <si>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</si>
  <si>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</si>
  <si>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</si>
  <si>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</si>
  <si>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</si>
  <si>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</si>
  <si>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</si>
  <si>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</si>
  <si>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</si>
  <si>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</si>
  <si>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</si>
  <si>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</si>
  <si>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</si>
  <si>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</si>
  <si>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</si>
  <si>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</si>
  <si>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</si>
  <si>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</si>
  <si>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</si>
  <si>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</si>
  <si>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</si>
  <si>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</si>
  <si>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</si>
  <si>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</si>
  <si>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</si>
  <si>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</si>
  <si>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</si>
  <si>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</si>
  <si>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</si>
  <si>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</si>
  <si>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</si>
  <si>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</si>
  <si>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</si>
  <si>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</si>
  <si>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</si>
  <si>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</si>
  <si>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</si>
  <si>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</si>
  <si>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</si>
  <si>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</si>
  <si>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</si>
  <si>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</si>
  <si>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</si>
  <si>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</si>
  <si>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</si>
  <si>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</si>
  <si>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</si>
  <si>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</si>
  <si>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</si>
  <si>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</si>
  <si>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</si>
  <si>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</si>
  <si>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</si>
  <si>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</si>
  <si>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</si>
  <si>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</si>
  <si>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</si>
  <si>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</si>
  <si>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</si>
  <si>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</si>
  <si>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</si>
  <si>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</si>
  <si>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</si>
  <si>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</si>
  <si>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</si>
  <si>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</si>
  <si>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</si>
  <si>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</si>
  <si>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</si>
  <si>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</si>
  <si>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</si>
  <si>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</si>
  <si>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</si>
  <si>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</si>
  <si>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</si>
  <si>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</si>
  <si>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</si>
  <si>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</si>
  <si>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</si>
  <si>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</si>
  <si>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</si>
  <si>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</si>
  <si>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</si>
  <si>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</si>
  <si>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</si>
  <si>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</si>
  <si>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</si>
  <si>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</si>
  <si>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</si>
  <si>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</si>
  <si>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</si>
  <si>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</si>
  <si>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</si>
  <si>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</si>
  <si>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</si>
  <si>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</si>
  <si>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</si>
  <si>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</si>
  <si>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</si>
  <si>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</si>
  <si>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</si>
  <si>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</si>
  <si>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</si>
  <si>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</si>
  <si>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</si>
  <si>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</si>
  <si>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</si>
  <si>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</si>
  <si>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</si>
  <si>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</si>
  <si>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</si>
  <si>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</si>
  <si>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</si>
  <si>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</si>
  <si>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</si>
  <si>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</si>
  <si>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</si>
  <si>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</si>
  <si>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</si>
  <si>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</si>
  <si>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</si>
  <si>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</si>
  <si>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</si>
  <si>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</si>
  <si>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</si>
  <si>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</si>
  <si>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</si>
  <si>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</si>
  <si>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</si>
  <si>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</si>
  <si>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</si>
  <si>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</si>
  <si>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</si>
  <si>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</si>
  <si>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</si>
  <si>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</si>
  <si>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</si>
  <si>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</si>
  <si>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</si>
  <si>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</si>
  <si>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</si>
  <si>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</si>
  <si>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</si>
  <si>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</si>
  <si>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</si>
  <si>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</si>
  <si>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</si>
  <si>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</si>
  <si>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</si>
  <si>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</si>
  <si>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</si>
  <si>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</si>
  <si>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</si>
  <si>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</si>
  <si>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</si>
  <si>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</si>
  <si>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</si>
  <si>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</si>
  <si>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</si>
  <si>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</si>
  <si>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</si>
  <si>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</si>
  <si>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</si>
  <si>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</si>
  <si>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</si>
  <si>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</si>
  <si>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</si>
  <si>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</si>
  <si>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</si>
  <si>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</si>
  <si>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</si>
  <si>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</si>
  <si>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</si>
  <si>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</si>
  <si>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</si>
  <si>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</si>
  <si>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</si>
  <si>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</si>
  <si>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</si>
  <si>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</si>
  <si>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</si>
  <si>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</si>
  <si>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</si>
  <si>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</si>
  <si>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</si>
  <si>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</si>
  <si>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</si>
  <si>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</si>
  <si>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</si>
  <si>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</si>
  <si>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</si>
  <si>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</si>
  <si>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</si>
  <si>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</si>
  <si>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</si>
  <si>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</si>
  <si>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</si>
  <si>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</si>
  <si>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</si>
  <si>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</si>
  <si>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</si>
  <si>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</si>
  <si>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</si>
  <si>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</si>
  <si>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</si>
  <si>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</si>
  <si>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</si>
  <si>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</si>
  <si>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</si>
  <si>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</si>
  <si>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</si>
  <si>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</si>
  <si>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</si>
  <si>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</si>
  <si>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</si>
  <si>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</si>
  <si>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</si>
  <si>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</si>
  <si>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</si>
  <si>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</si>
  <si>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</si>
  <si>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</si>
  <si>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</si>
  <si>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</si>
  <si>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</si>
  <si>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</si>
  <si>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</si>
  <si>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</si>
  <si>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</si>
  <si>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</si>
  <si>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</si>
  <si>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</si>
  <si>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</si>
  <si>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</si>
  <si>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</si>
  <si>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</si>
  <si>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</si>
  <si>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</si>
  <si>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</si>
  <si>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</si>
  <si>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</si>
  <si>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</si>
  <si>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</si>
  <si>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</si>
  <si>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</si>
  <si>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</si>
  <si>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</si>
  <si>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</si>
  <si>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</si>
  <si>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</si>
  <si>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</si>
  <si>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</si>
  <si>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</si>
  <si>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</si>
  <si>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</si>
  <si>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</si>
  <si>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</si>
  <si>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</si>
  <si>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</si>
  <si>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</si>
  <si>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</si>
  <si>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</si>
  <si>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</si>
  <si>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</si>
  <si>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</si>
  <si>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</si>
  <si>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</si>
  <si>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</si>
  <si>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</si>
  <si>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</si>
  <si>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</si>
  <si>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</si>
  <si>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</si>
  <si>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</si>
  <si>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</si>
  <si>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</si>
  <si>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</si>
  <si>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</si>
  <si>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</si>
  <si>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</si>
  <si>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</si>
  <si>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</si>
  <si>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</si>
  <si>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</si>
  <si>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</si>
  <si>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</si>
  <si>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</si>
  <si>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</si>
  <si>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</si>
  <si>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</si>
  <si>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</si>
  <si>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</si>
  <si>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</si>
  <si>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</si>
  <si>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</si>
  <si>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</si>
  <si>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</si>
  <si>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</si>
  <si>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</si>
  <si>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</si>
  <si>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</si>
  <si>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</si>
  <si>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</si>
  <si>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</si>
  <si>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</si>
  <si>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</si>
  <si>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</si>
  <si>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</si>
  <si>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</si>
  <si>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</si>
  <si>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</si>
  <si>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</si>
  <si>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</si>
  <si>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</si>
  <si>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</si>
  <si>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</si>
  <si>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</si>
  <si>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</si>
  <si>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</si>
  <si>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</si>
  <si>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</si>
  <si>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</si>
  <si>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</si>
  <si>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</si>
  <si>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</si>
  <si>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</si>
  <si>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</si>
  <si>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</si>
  <si>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</si>
  <si>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</si>
  <si>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</si>
  <si>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</si>
  <si>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</si>
  <si>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</si>
  <si>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</si>
  <si>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</si>
  <si>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</si>
  <si>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</si>
  <si>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</si>
  <si>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</si>
  <si>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</si>
  <si>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</si>
  <si>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</si>
  <si>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</si>
  <si>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</si>
  <si>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</si>
  <si>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</si>
  <si>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</si>
  <si>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</si>
  <si>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</si>
  <si>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</si>
  <si>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</si>
  <si>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</si>
  <si>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</si>
  <si>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</si>
  <si>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</si>
  <si>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</si>
  <si>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</si>
  <si>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</si>
  <si>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</si>
  <si>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</si>
  <si>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</si>
  <si>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</si>
  <si>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</si>
  <si>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</si>
  <si>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</si>
  <si>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</si>
  <si>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</si>
  <si>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</si>
  <si>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</si>
  <si>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</si>
  <si>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</si>
  <si>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</si>
  <si>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</si>
  <si>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</si>
  <si>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</si>
  <si>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</si>
  <si>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</si>
  <si>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</si>
  <si>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</si>
  <si>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</si>
  <si>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</si>
  <si>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</si>
  <si>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</si>
  <si>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</si>
  <si>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</si>
  <si>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</si>
  <si>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</si>
  <si>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</si>
  <si>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</si>
  <si>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</si>
  <si>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</si>
  <si>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</si>
  <si>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</si>
  <si>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</si>
  <si>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</si>
  <si>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</si>
  <si>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</si>
  <si>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</si>
  <si>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</si>
  <si>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</si>
  <si>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</si>
  <si>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</si>
  <si>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</si>
  <si>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</si>
  <si>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</si>
  <si>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</si>
  <si>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</si>
  <si>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</si>
  <si>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</si>
  <si>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</si>
  <si>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</si>
  <si>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</si>
  <si>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</si>
  <si>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</si>
  <si>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</si>
  <si>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</si>
  <si>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</si>
  <si>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</si>
  <si>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</si>
  <si>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</si>
  <si>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</si>
  <si>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</si>
  <si>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</si>
  <si>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</si>
  <si>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</si>
  <si>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</si>
  <si>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</si>
  <si>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</si>
  <si>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</si>
  <si>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</si>
  <si>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</si>
  <si>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</si>
  <si>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</si>
  <si>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</si>
  <si>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</si>
  <si>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</si>
  <si>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</si>
  <si>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</si>
  <si>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</si>
  <si>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</si>
  <si>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</si>
  <si>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</si>
  <si>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</si>
  <si>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</si>
  <si>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</si>
  <si>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</si>
  <si>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</si>
  <si>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</si>
  <si>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</si>
  <si>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</si>
  <si>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</si>
  <si>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</si>
  <si>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</si>
  <si>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</si>
  <si>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</si>
  <si>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</si>
  <si>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</si>
  <si>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</si>
  <si>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</si>
  <si>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</si>
  <si>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</si>
  <si>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</si>
  <si>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</si>
  <si>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</si>
  <si>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</si>
  <si>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</si>
  <si>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</si>
  <si>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</si>
  <si>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</si>
  <si>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</si>
  <si>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</si>
  <si>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</si>
  <si>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</si>
  <si>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</si>
  <si>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</si>
  <si>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</si>
  <si>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</si>
  <si>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</si>
  <si>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</si>
  <si>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</si>
  <si>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</si>
  <si>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</si>
  <si>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</si>
  <si>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</si>
  <si>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</si>
  <si>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</si>
  <si>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</si>
  <si>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</si>
  <si>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</si>
  <si>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</si>
  <si>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</si>
  <si>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</si>
  <si>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</si>
  <si>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</si>
  <si>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</si>
  <si>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</si>
  <si>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</si>
  <si>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</si>
  <si>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</si>
  <si>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</si>
  <si>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</si>
  <si>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</si>
  <si>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</si>
  <si>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</si>
  <si>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</si>
  <si>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</si>
  <si>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</si>
  <si>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</si>
  <si>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</si>
  <si>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</si>
  <si>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</si>
  <si>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</si>
  <si>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</si>
  <si>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</si>
  <si>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</si>
  <si>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</si>
  <si>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</si>
  <si>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</si>
  <si>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</si>
  <si>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</si>
  <si>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</si>
  <si>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</si>
  <si>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</si>
  <si>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</si>
  <si>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</si>
  <si>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</si>
  <si>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</si>
  <si>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</si>
  <si>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</si>
  <si>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</si>
  <si>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</si>
  <si>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</si>
  <si>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</si>
  <si>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</si>
  <si>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</si>
  <si>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</si>
  <si>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</si>
  <si>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</si>
  <si>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</si>
  <si>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</si>
  <si>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</si>
  <si>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</si>
  <si>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</si>
  <si>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</si>
  <si>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</si>
  <si>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</si>
  <si>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</si>
  <si>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</si>
  <si>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</si>
  <si>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</si>
  <si>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</si>
  <si>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</si>
  <si>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</si>
  <si>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</si>
  <si>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</si>
  <si>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</si>
  <si>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</si>
  <si>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</si>
  <si>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</si>
  <si>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</si>
  <si>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</si>
  <si>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</si>
  <si>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</si>
  <si>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</si>
  <si>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</si>
  <si>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</si>
  <si>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</si>
  <si>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</si>
  <si>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</si>
  <si>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</si>
  <si>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</si>
  <si>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</si>
  <si>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</si>
  <si>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</si>
  <si>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</si>
  <si>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</si>
  <si>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</si>
  <si>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</si>
  <si>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</si>
  <si>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</si>
  <si>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</si>
  <si>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</si>
  <si>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</si>
  <si>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</si>
  <si>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</si>
  <si>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</si>
  <si>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</si>
  <si>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</si>
  <si>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</si>
  <si>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</si>
  <si>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</si>
  <si>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</si>
  <si>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</si>
  <si>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</si>
  <si>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</si>
  <si>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</si>
  <si>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</si>
  <si>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</si>
  <si>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</si>
  <si>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</si>
  <si>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</si>
  <si>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</si>
  <si>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</si>
  <si>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</si>
  <si>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</si>
  <si>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</si>
  <si>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</si>
  <si>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</si>
  <si>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</si>
  <si>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</si>
  <si>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</si>
  <si>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</si>
  <si>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</si>
  <si>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</si>
  <si>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</si>
  <si>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</si>
  <si>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</si>
  <si>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</si>
  <si>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</si>
  <si>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</si>
  <si>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</si>
  <si>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</si>
  <si>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</si>
  <si>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</si>
  <si>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</si>
  <si>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</si>
  <si>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</si>
  <si>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</si>
  <si>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</si>
  <si>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</si>
  <si>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</si>
  <si>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</si>
  <si>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</si>
  <si>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</si>
  <si>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</si>
  <si>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</si>
  <si>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</si>
  <si>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</si>
  <si>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</si>
  <si>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</si>
  <si>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</si>
  <si>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</si>
  <si>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</si>
  <si>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</si>
  <si>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</si>
  <si>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</si>
  <si>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</si>
  <si>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</si>
  <si>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</si>
  <si>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</si>
  <si>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</si>
  <si>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</si>
  <si>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</si>
  <si>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</si>
  <si>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</si>
  <si>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</si>
  <si>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</si>
  <si>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</si>
  <si>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</si>
  <si>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</si>
  <si>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</si>
  <si>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</si>
  <si>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</si>
  <si>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</si>
  <si>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</si>
  <si>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</si>
  <si>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</si>
  <si>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</si>
  <si>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</si>
  <si>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</si>
  <si>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</si>
  <si>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</si>
  <si>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</si>
  <si>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</si>
  <si>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</si>
  <si>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</si>
  <si>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</si>
  <si>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</si>
  <si>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</si>
  <si>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</si>
  <si>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</si>
  <si>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</si>
  <si>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</si>
  <si>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</si>
  <si>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</si>
  <si>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</si>
  <si>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</si>
  <si>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</si>
  <si>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</si>
  <si>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</si>
  <si>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</si>
  <si>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</si>
  <si>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</si>
  <si>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</si>
  <si>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</si>
  <si>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</si>
  <si>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</si>
  <si>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</si>
  <si>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</si>
  <si>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</si>
  <si>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</si>
  <si>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</si>
  <si>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</si>
  <si>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</si>
  <si>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</si>
  <si>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</si>
  <si>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</si>
  <si>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</si>
  <si>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</si>
  <si>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</si>
  <si>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</si>
  <si>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</si>
  <si>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</si>
  <si>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</si>
  <si>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</si>
  <si>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</si>
  <si>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</si>
  <si>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</si>
  <si>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</si>
  <si>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</si>
  <si>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</si>
  <si>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</si>
  <si>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</si>
  <si>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</si>
  <si>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</si>
  <si>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</si>
  <si>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</si>
  <si>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</si>
  <si>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</si>
  <si>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</si>
  <si>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</si>
  <si>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</si>
  <si>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</si>
  <si>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</si>
  <si>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</si>
  <si>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</si>
  <si>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</si>
  <si>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</si>
  <si>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</si>
  <si>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</si>
  <si>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</si>
  <si>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</si>
  <si>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</si>
  <si>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</si>
  <si>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</si>
  <si>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</si>
  <si>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</si>
  <si>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</si>
  <si>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</si>
  <si>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</si>
  <si>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</si>
  <si>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</si>
  <si>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</si>
  <si>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</si>
  <si>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</si>
  <si>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</si>
  <si>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</si>
  <si>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</si>
  <si>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</si>
  <si>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</si>
  <si>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</si>
  <si>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</si>
  <si>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</si>
  <si>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</si>
  <si>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</si>
  <si>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</si>
  <si>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</si>
  <si>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</si>
  <si>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</si>
  <si>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</si>
  <si>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</si>
  <si>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</si>
  <si>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</si>
  <si>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</si>
  <si>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</si>
  <si>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</si>
  <si>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</si>
  <si>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</si>
  <si>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</si>
  <si>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</si>
  <si>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</si>
  <si>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</si>
  <si>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</si>
  <si>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</si>
  <si>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</si>
  <si>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</si>
  <si>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</si>
  <si>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</si>
  <si>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</si>
  <si>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</si>
  <si>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</si>
  <si>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</si>
  <si>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</si>
  <si>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</si>
  <si>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</si>
  <si>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</si>
  <si>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</si>
  <si>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</si>
  <si>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</si>
  <si>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</si>
  <si>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</si>
  <si>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</si>
  <si>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</si>
  <si>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</si>
  <si>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</si>
  <si>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</si>
  <si>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</si>
  <si>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</si>
  <si>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</si>
  <si>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</si>
  <si>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</si>
  <si>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</si>
  <si>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</si>
  <si>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</si>
  <si>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</si>
  <si>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</si>
  <si>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</si>
  <si>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</si>
  <si>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</si>
  <si>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</si>
  <si>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</si>
  <si>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</si>
  <si>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</si>
  <si>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</si>
  <si>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</si>
  <si>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</si>
  <si>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</si>
  <si>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</si>
  <si>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</si>
  <si>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</si>
  <si>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</si>
  <si>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</si>
  <si>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</si>
  <si>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</si>
  <si>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</si>
  <si>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</si>
  <si>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</si>
  <si>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</si>
  <si>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</si>
  <si>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</si>
  <si>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</si>
  <si>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</si>
  <si>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</si>
  <si>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</si>
  <si>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</si>
  <si>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</si>
  <si>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</si>
  <si>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</si>
  <si>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</si>
  <si>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</si>
  <si>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</si>
  <si>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</si>
  <si>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</si>
  <si>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</si>
  <si>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</si>
  <si>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</si>
  <si>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</si>
  <si>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</si>
  <si>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</si>
  <si>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</si>
  <si>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</si>
  <si>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</si>
  <si>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</si>
  <si>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</si>
  <si>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</si>
  <si>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</si>
  <si>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</si>
  <si>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</si>
  <si>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</si>
  <si>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</si>
  <si>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</si>
  <si>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</si>
  <si>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</si>
  <si>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</si>
  <si>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</si>
  <si>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</si>
  <si>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</si>
  <si>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</si>
  <si>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</si>
  <si>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</si>
  <si>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</si>
  <si>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</si>
  <si>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</si>
  <si>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</si>
  <si>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</si>
  <si>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</si>
  <si>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</si>
  <si>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</si>
  <si>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</si>
  <si>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</si>
  <si>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</si>
  <si>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</si>
  <si>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</si>
  <si>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</si>
  <si>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</si>
  <si>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</si>
  <si>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</si>
  <si>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</si>
  <si>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</si>
  <si>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</si>
  <si>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</si>
  <si>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</si>
  <si>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</si>
  <si>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</si>
  <si>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</si>
  <si>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</si>
  <si>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</si>
  <si>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</si>
  <si>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</si>
  <si>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</si>
  <si>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</si>
  <si>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</si>
  <si>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</si>
  <si>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</si>
  <si>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</si>
  <si>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</si>
  <si>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</si>
  <si>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</si>
  <si>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</si>
  <si>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</si>
  <si>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</si>
  <si>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</si>
  <si>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</si>
  <si>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</si>
  <si>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</si>
  <si>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</si>
  <si>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</si>
  <si>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</si>
  <si>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</si>
  <si>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</si>
  <si>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</si>
  <si>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</si>
  <si>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</si>
  <si>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</si>
  <si>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</si>
  <si>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</si>
  <si>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</si>
  <si>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</si>
  <si>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</si>
  <si>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</si>
  <si>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</si>
  <si>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</si>
  <si>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</si>
  <si>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</si>
  <si>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</si>
  <si>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</si>
  <si>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</si>
  <si>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</si>
  <si>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</si>
  <si>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</si>
  <si>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</si>
  <si>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</si>
  <si>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</si>
  <si>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</si>
  <si>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</si>
  <si>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</si>
  <si>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</si>
  <si>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</si>
  <si>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</si>
  <si>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</si>
  <si>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</si>
  <si>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</si>
  <si>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</si>
  <si>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</si>
  <si>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</si>
  <si>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</si>
  <si>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</si>
  <si>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</si>
  <si>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</si>
  <si>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</si>
  <si>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</si>
  <si>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</si>
  <si>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</si>
  <si>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</si>
  <si>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</si>
  <si>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</si>
  <si>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</si>
  <si>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</si>
  <si>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</si>
  <si>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</si>
  <si>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</si>
  <si>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</si>
  <si>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</si>
  <si>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</si>
  <si>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</si>
  <si>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</si>
  <si>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</si>
  <si>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</si>
  <si>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</si>
  <si>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</si>
  <si>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</si>
  <si>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</si>
  <si>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</si>
  <si>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</si>
  <si>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</si>
  <si>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</si>
  <si>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</si>
  <si>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</si>
  <si>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</si>
  <si>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</si>
  <si>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</si>
  <si>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</si>
  <si>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</si>
  <si>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</si>
  <si>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</si>
  <si>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</si>
  <si>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</si>
  <si>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</si>
  <si>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</si>
  <si>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</si>
  <si>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</si>
  <si>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</si>
  <si>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</si>
  <si>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</si>
  <si>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</si>
  <si>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</si>
  <si>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</si>
  <si>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</si>
  <si>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</si>
  <si>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</si>
  <si>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</si>
  <si>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</si>
  <si>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</si>
  <si>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</si>
  <si>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</si>
  <si>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</si>
  <si>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</si>
  <si>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</si>
  <si>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</si>
  <si>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</si>
  <si>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</si>
  <si>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</si>
  <si>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</si>
  <si>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</si>
  <si>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</si>
  <si>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</si>
  <si>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</si>
  <si>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</si>
  <si>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</si>
  <si>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</si>
  <si>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</si>
  <si>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</si>
  <si>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</si>
  <si>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</si>
  <si>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</si>
  <si>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</si>
  <si>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</si>
  <si>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</si>
  <si>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</si>
  <si>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</si>
  <si>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</si>
  <si>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</si>
  <si>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</si>
  <si>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</si>
  <si>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</si>
  <si>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</si>
  <si>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</si>
  <si>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</si>
  <si>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</si>
  <si>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</si>
  <si>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</si>
  <si>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</si>
  <si>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</si>
  <si>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</si>
  <si>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</si>
  <si>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</si>
  <si>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</si>
  <si>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</si>
  <si>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</si>
  <si>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</si>
  <si>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</si>
  <si>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</si>
  <si>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</si>
  <si>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</si>
  <si>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</si>
  <si>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</si>
  <si>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</si>
  <si>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</si>
  <si>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</si>
  <si>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</si>
  <si>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</si>
  <si>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</si>
  <si>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</si>
  <si>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</si>
  <si>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</si>
  <si>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</si>
  <si>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</si>
  <si>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</si>
  <si>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</si>
  <si>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</si>
  <si>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</si>
  <si>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</si>
  <si>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</si>
  <si>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</si>
  <si>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</si>
  <si>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</si>
  <si>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</si>
  <si>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</si>
  <si>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</si>
  <si>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</si>
  <si>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</si>
  <si>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</si>
  <si>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</si>
  <si>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</si>
  <si>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</si>
  <si>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</si>
  <si>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</si>
  <si>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</si>
  <si>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</si>
  <si>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</si>
  <si>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</si>
  <si>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</si>
  <si>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</si>
  <si>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</si>
  <si>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</si>
  <si>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</si>
  <si>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</si>
  <si>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</si>
  <si>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</si>
  <si>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</si>
  <si>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</si>
  <si>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</si>
  <si>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</si>
  <si>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</si>
  <si>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</si>
  <si>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</si>
  <si>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</si>
  <si>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</si>
  <si>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</si>
  <si>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</si>
  <si>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</si>
  <si>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</si>
  <si>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</si>
  <si>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</si>
  <si>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</si>
  <si>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</si>
  <si>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</si>
  <si>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</si>
  <si>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</si>
  <si>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</si>
  <si>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</si>
  <si>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</si>
  <si>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</si>
  <si>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</si>
  <si>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</si>
  <si>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</si>
  <si>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</si>
  <si>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</si>
  <si>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</si>
  <si>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</si>
  <si>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</si>
  <si>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</si>
  <si>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</si>
  <si>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</si>
  <si>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</si>
  <si>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</si>
  <si>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</si>
  <si>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</si>
  <si>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</si>
  <si>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</si>
  <si>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</si>
  <si>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</si>
  <si>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</si>
  <si>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</si>
  <si>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</si>
  <si>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</si>
  <si>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</si>
  <si>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</si>
  <si>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</si>
  <si>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</si>
  <si>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</si>
  <si>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</si>
  <si>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</si>
  <si>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</si>
  <si>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</si>
  <si>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</si>
  <si>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</si>
  <si>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</si>
  <si>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</si>
  <si>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</si>
  <si>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</si>
  <si>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</si>
  <si>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</si>
  <si>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</si>
  <si>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</si>
  <si>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</si>
  <si>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</si>
  <si>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</si>
  <si>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</si>
  <si>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</si>
  <si>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</si>
  <si>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</si>
  <si>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</si>
  <si>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</si>
  <si>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</si>
  <si>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</si>
  <si>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</si>
  <si>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</si>
  <si>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</si>
  <si>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</si>
  <si>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</si>
  <si>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</si>
  <si>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</si>
  <si>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</si>
  <si>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</si>
  <si>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</si>
  <si>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</si>
  <si>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</si>
  <si>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</si>
  <si>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</si>
  <si>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</si>
  <si>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</si>
  <si>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</si>
  <si>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</si>
  <si>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</si>
  <si>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</si>
  <si>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</si>
  <si>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</si>
  <si>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</si>
  <si>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</si>
  <si>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</si>
  <si>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</si>
  <si>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</si>
  <si>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</si>
  <si>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</si>
  <si>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</si>
  <si>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</si>
  <si>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</si>
  <si>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</si>
  <si>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</si>
  <si>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</si>
  <si>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</si>
  <si>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</si>
  <si>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</si>
  <si>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</si>
  <si>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</si>
  <si>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</si>
  <si>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</si>
  <si>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</si>
  <si>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</si>
  <si>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</si>
  <si>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</si>
  <si>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</si>
  <si>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</si>
  <si>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</si>
  <si>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</si>
  <si>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</si>
  <si>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</si>
  <si>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</si>
  <si>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</si>
  <si>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</si>
  <si>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</si>
  <si>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</si>
  <si>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</si>
  <si>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</si>
  <si>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</si>
  <si>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</si>
  <si>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</si>
  <si>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</si>
  <si>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</si>
  <si>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</si>
  <si>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</si>
  <si>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</si>
  <si>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</si>
  <si>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</si>
  <si>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</si>
  <si>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</si>
  <si>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</si>
  <si>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</si>
  <si>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</si>
  <si>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</si>
  <si>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</si>
  <si>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</si>
  <si>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</si>
  <si>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</si>
  <si>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</si>
  <si>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</si>
  <si>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</si>
  <si>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</si>
  <si>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</si>
  <si>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</si>
  <si>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</si>
  <si>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</si>
  <si>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</si>
  <si>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</si>
  <si>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</si>
  <si>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</si>
  <si>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</si>
  <si>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</si>
  <si>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</si>
  <si>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</si>
  <si>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</si>
  <si>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</si>
  <si>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</si>
  <si>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</si>
  <si>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</si>
  <si>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</si>
  <si>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</si>
  <si>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</si>
  <si>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</si>
  <si>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</si>
  <si>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</si>
  <si>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</si>
  <si>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</si>
  <si>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</si>
  <si>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</si>
  <si>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</si>
  <si>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</si>
  <si>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</si>
  <si>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</si>
  <si>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</si>
  <si>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</si>
  <si>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</si>
  <si>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</si>
  <si>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</si>
  <si>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</si>
  <si>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</si>
  <si>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</si>
  <si>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</si>
  <si>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</si>
  <si>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</si>
  <si>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</si>
  <si>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</si>
  <si>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</si>
  <si>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</si>
  <si>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</si>
  <si>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</si>
  <si>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</si>
  <si>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</si>
  <si>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</si>
  <si>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</si>
  <si>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</si>
  <si>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</si>
  <si>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</si>
  <si>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</si>
  <si>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</si>
  <si>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</si>
  <si>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</si>
  <si>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</si>
  <si>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</si>
  <si>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</si>
  <si>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</si>
  <si>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</si>
  <si>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</si>
  <si>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</si>
  <si>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</si>
  <si>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</si>
  <si>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</si>
  <si>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</si>
  <si>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</si>
  <si>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</si>
  <si>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</si>
  <si>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</si>
  <si>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</si>
  <si>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</si>
  <si>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</si>
  <si>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</si>
  <si>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</si>
  <si>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</si>
  <si>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</si>
  <si>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</si>
  <si>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</si>
  <si>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</si>
  <si>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</si>
  <si>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</si>
  <si>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</si>
  <si>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</si>
  <si>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</si>
  <si>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</si>
  <si>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</si>
  <si>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</si>
  <si>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</si>
  <si>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</si>
  <si>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</si>
  <si>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</si>
  <si>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</si>
  <si>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</si>
  <si>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</si>
  <si>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</si>
  <si>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</si>
  <si>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</si>
  <si>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</si>
  <si>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</si>
  <si>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</si>
  <si>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</si>
  <si>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</si>
  <si>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</si>
  <si>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</si>
  <si>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</si>
  <si>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</si>
  <si>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</si>
  <si>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</si>
  <si>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</si>
  <si>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</si>
  <si>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</si>
  <si>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</si>
  <si>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</si>
  <si>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</si>
  <si>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</si>
  <si>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</si>
  <si>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</si>
  <si>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</si>
  <si>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</si>
  <si>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</si>
  <si>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</si>
  <si>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</si>
  <si>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</si>
  <si>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</si>
  <si>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</si>
  <si>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</si>
  <si>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</si>
  <si>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</si>
  <si>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</si>
  <si>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</si>
  <si>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</si>
  <si>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</si>
  <si>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</si>
  <si>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</si>
  <si>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</si>
  <si>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</si>
  <si>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</si>
  <si>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</si>
  <si>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</si>
  <si>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</si>
  <si>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</si>
  <si>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</si>
  <si>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</si>
  <si>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</si>
  <si>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</si>
  <si>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</si>
  <si>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</si>
  <si>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</si>
  <si>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</si>
  <si>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</si>
  <si>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</si>
  <si>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</si>
  <si>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</si>
  <si>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</si>
  <si>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</si>
  <si>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</si>
  <si>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</si>
  <si>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</si>
  <si>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</si>
  <si>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</si>
  <si>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</si>
  <si>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</si>
  <si>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</si>
  <si>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</si>
  <si>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</si>
  <si>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</si>
  <si>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</si>
  <si>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</si>
  <si>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</si>
  <si>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</si>
  <si>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</si>
  <si>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</si>
  <si>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</si>
  <si>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</si>
  <si>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</si>
  <si>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</si>
  <si>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</si>
  <si>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</si>
  <si>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</si>
  <si>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</si>
  <si>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</si>
  <si>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</si>
  <si>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</si>
  <si>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</si>
  <si>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</si>
  <si>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</si>
  <si>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</si>
  <si>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</si>
  <si>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</si>
  <si>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</si>
  <si>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</si>
  <si>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</si>
  <si>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</si>
  <si>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</si>
  <si>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</si>
  <si>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</si>
  <si>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</si>
  <si>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</si>
  <si>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</si>
  <si>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</si>
  <si>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</si>
  <si>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</si>
  <si>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</si>
  <si>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</si>
  <si>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</si>
  <si>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</si>
  <si>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</si>
  <si>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</si>
  <si>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</si>
  <si>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</si>
  <si>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</si>
  <si>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</si>
  <si>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</si>
  <si>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</si>
  <si>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</si>
  <si>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</si>
  <si>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</si>
  <si>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</si>
  <si>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</si>
  <si>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</si>
  <si>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</si>
  <si>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</si>
  <si>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</si>
  <si>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</si>
  <si>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</si>
  <si>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</si>
  <si>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</si>
  <si>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</si>
  <si>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</si>
  <si>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</si>
  <si>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</si>
  <si>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</si>
  <si>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</si>
  <si>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</si>
  <si>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</si>
  <si>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</si>
  <si>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</si>
  <si>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</si>
  <si>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</si>
  <si>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</si>
  <si>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</si>
  <si>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</si>
  <si>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</si>
  <si>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</si>
  <si>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</si>
  <si>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</si>
  <si>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</si>
  <si>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</si>
  <si>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</si>
  <si>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</si>
  <si>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</si>
  <si>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</si>
  <si>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</si>
  <si>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</si>
  <si>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</si>
  <si>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</si>
  <si>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</si>
  <si>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</si>
  <si>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</si>
  <si>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</si>
  <si>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</si>
  <si>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</si>
  <si>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</si>
  <si>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</si>
  <si>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</si>
  <si>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</si>
  <si>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</si>
  <si>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</si>
  <si>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</si>
  <si>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</si>
  <si>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</si>
  <si>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</si>
  <si>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</si>
  <si>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</si>
  <si>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</si>
  <si>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</si>
  <si>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</si>
  <si>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</si>
  <si>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</si>
  <si>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</si>
  <si>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</si>
  <si>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</si>
  <si>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</si>
  <si>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</si>
  <si>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</si>
  <si>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</si>
  <si>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</si>
  <si>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</si>
  <si>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</si>
  <si>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</si>
  <si>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</si>
  <si>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</si>
  <si>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</si>
  <si>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</si>
  <si>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</si>
  <si>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</si>
  <si>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</si>
  <si>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</si>
  <si>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</si>
  <si>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</si>
  <si>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</si>
  <si>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</si>
  <si>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</si>
  <si>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</si>
  <si>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</si>
  <si>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</si>
  <si>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</si>
  <si>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</si>
  <si>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</si>
  <si>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</si>
  <si>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</si>
  <si>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</si>
  <si>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</si>
  <si>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</si>
  <si>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</si>
  <si>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</si>
  <si>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</si>
  <si>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</si>
  <si>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</si>
  <si>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</si>
  <si>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</si>
  <si>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</si>
  <si>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</si>
  <si>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</si>
  <si>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</si>
  <si>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</si>
  <si>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</si>
  <si>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</si>
  <si>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</si>
  <si>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</si>
  <si>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</si>
  <si>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</si>
  <si>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</si>
  <si>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</si>
  <si>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</si>
  <si>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</si>
  <si>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</si>
  <si>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</si>
  <si>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</si>
  <si>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</si>
  <si>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</si>
  <si>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</si>
  <si>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</si>
  <si>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</si>
  <si>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</si>
  <si>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</si>
  <si>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</si>
  <si>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</si>
  <si>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</si>
  <si>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</si>
  <si>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</si>
  <si>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</si>
  <si>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</si>
  <si>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</si>
  <si>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</si>
  <si>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</si>
  <si>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</si>
  <si>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</si>
  <si>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</si>
  <si>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</si>
  <si>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</si>
  <si>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</si>
  <si>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</si>
  <si>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</si>
  <si>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</si>
  <si>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</si>
  <si>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</si>
  <si>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</si>
  <si>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</si>
  <si>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</si>
  <si>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</si>
  <si>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</si>
  <si>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</si>
  <si>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</si>
  <si>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</si>
  <si>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</si>
  <si>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</si>
  <si>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</si>
  <si>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</si>
  <si>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</si>
  <si>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</si>
  <si>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</si>
  <si>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</si>
  <si>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</si>
  <si>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</si>
  <si>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</si>
  <si>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</si>
  <si>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</si>
  <si>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</si>
  <si>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</si>
  <si>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</si>
  <si>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</si>
  <si>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</si>
  <si>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</si>
  <si>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</si>
  <si>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</si>
  <si>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</si>
  <si>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</si>
  <si>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</si>
  <si>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</si>
  <si>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</si>
  <si>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</si>
  <si>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</si>
  <si>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</si>
  <si>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</si>
  <si>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</si>
  <si>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</si>
  <si>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</si>
  <si>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</si>
  <si>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</si>
  <si>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</si>
  <si>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</si>
  <si>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</si>
  <si>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</si>
  <si>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</si>
  <si>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</si>
  <si>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</si>
  <si>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</si>
  <si>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</si>
  <si>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</si>
  <si>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</si>
  <si>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</si>
  <si>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</si>
  <si>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</si>
  <si>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</si>
  <si>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</si>
  <si>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</si>
  <si>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</si>
  <si>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</si>
  <si>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</si>
  <si>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</si>
  <si>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</si>
  <si>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</si>
  <si>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</si>
  <si>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</si>
  <si>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</si>
  <si>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</si>
  <si>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</si>
  <si>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</si>
  <si>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</si>
  <si>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</si>
  <si>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</si>
  <si>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</si>
  <si>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</si>
  <si>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</si>
  <si>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</si>
  <si>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</si>
  <si>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</si>
  <si>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</si>
  <si>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</si>
  <si>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</si>
  <si>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</si>
  <si>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</si>
  <si>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</si>
  <si>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</si>
  <si>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</si>
  <si>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</si>
  <si>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</si>
  <si>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</si>
  <si>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</si>
  <si>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</si>
  <si>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</si>
  <si>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</si>
  <si>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</si>
  <si>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</si>
  <si>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</si>
  <si>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</si>
  <si>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</si>
  <si>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</si>
  <si>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</si>
  <si>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</si>
  <si>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</si>
  <si>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</si>
  <si>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</si>
  <si>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</si>
  <si>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</si>
  <si>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</si>
  <si>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</si>
  <si>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</si>
  <si>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</si>
  <si>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</si>
  <si>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</si>
  <si>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</si>
  <si>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</si>
  <si>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</si>
  <si>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</si>
  <si>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</si>
  <si>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</si>
  <si>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</si>
  <si>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</si>
  <si>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</si>
  <si>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</si>
  <si>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</si>
  <si>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</si>
  <si>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</si>
  <si>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</si>
  <si>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</si>
  <si>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</si>
  <si>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</si>
  <si>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</si>
  <si>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</si>
  <si>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</si>
  <si>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</si>
  <si>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</si>
  <si>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</si>
  <si>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</si>
  <si>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</si>
  <si>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</si>
  <si>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</si>
  <si>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</si>
  <si>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</si>
  <si>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</si>
  <si>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</si>
  <si>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</si>
  <si>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</si>
  <si>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</si>
  <si>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</si>
  <si>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</si>
  <si>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</si>
  <si>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</si>
  <si>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</si>
  <si>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</si>
  <si>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</si>
  <si>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</si>
  <si>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</si>
  <si>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</si>
  <si>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</si>
  <si>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</si>
  <si>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</si>
  <si>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</si>
  <si>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</si>
  <si>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</si>
  <si>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</si>
  <si>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</si>
  <si>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</si>
  <si>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</si>
  <si>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</si>
  <si>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</si>
  <si>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</si>
  <si>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</si>
  <si>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</si>
  <si>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</si>
  <si>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</si>
  <si>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</si>
  <si>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</si>
  <si>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</si>
  <si>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</si>
  <si>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</si>
  <si>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</si>
  <si>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</si>
  <si>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</si>
  <si>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</si>
  <si>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</si>
  <si>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</si>
  <si>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</si>
  <si>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</si>
  <si>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</si>
  <si>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</si>
  <si>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</si>
  <si>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</si>
  <si>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</si>
  <si>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</si>
  <si>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</si>
  <si>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</si>
  <si>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</si>
  <si>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</si>
  <si>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</si>
  <si>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</si>
  <si>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</si>
  <si>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</si>
  <si>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</si>
  <si>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</si>
  <si>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</si>
  <si>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</si>
  <si>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</si>
  <si>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</si>
  <si>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</si>
  <si>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</si>
  <si>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</si>
  <si>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</si>
  <si>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</si>
  <si>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</si>
  <si>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</si>
  <si>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</si>
  <si>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</si>
  <si>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</si>
  <si>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</si>
  <si>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</si>
  <si>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</si>
  <si>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</si>
  <si>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</si>
  <si>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</si>
  <si>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</si>
  <si>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</si>
  <si>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</si>
  <si>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</si>
  <si>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</si>
  <si>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</si>
  <si>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</si>
  <si>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</si>
  <si>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</si>
  <si>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</si>
  <si>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</si>
  <si>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</si>
  <si>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</si>
  <si>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</si>
  <si>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</si>
  <si>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</si>
  <si>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</si>
  <si>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</si>
  <si>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</si>
  <si>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</si>
  <si>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</si>
  <si>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</si>
  <si>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</si>
  <si>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</si>
  <si>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</si>
  <si>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</si>
  <si>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</si>
  <si>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</si>
  <si>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</si>
  <si>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</si>
  <si>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</si>
  <si>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</si>
  <si>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</si>
  <si>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</si>
  <si>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</si>
  <si>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</si>
  <si>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</si>
  <si>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</si>
  <si>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</si>
  <si>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</si>
  <si>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</si>
  <si>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</si>
  <si>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</si>
  <si>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</si>
  <si>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</si>
  <si>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</si>
  <si>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</si>
  <si>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</si>
  <si>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</si>
  <si>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</si>
  <si>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</si>
  <si>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</si>
  <si>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</si>
  <si>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</si>
  <si>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</si>
  <si>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</si>
  <si>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</si>
  <si>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</si>
  <si>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</si>
  <si>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</si>
  <si>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</si>
  <si>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</si>
  <si>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</si>
  <si>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</si>
  <si>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</si>
  <si>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</si>
  <si>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</si>
  <si>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</si>
  <si>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</si>
  <si>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</si>
  <si>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</si>
  <si>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</si>
  <si>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</si>
  <si>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</si>
  <si>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</si>
  <si>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</si>
  <si>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</si>
  <si>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</si>
  <si>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</si>
  <si>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</si>
  <si>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</si>
  <si>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</si>
  <si>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</si>
  <si>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</si>
  <si>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</si>
  <si>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</si>
  <si>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</si>
  <si>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</si>
  <si>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</si>
  <si>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</si>
  <si>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</si>
  <si>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</si>
  <si>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</si>
  <si>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</si>
  <si>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</si>
  <si>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</si>
  <si>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</si>
  <si>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</si>
  <si>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</si>
  <si>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</si>
  <si>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</si>
  <si>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</si>
  <si>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</si>
  <si>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</si>
  <si>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</si>
  <si>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</si>
  <si>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</si>
  <si>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</si>
  <si>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</si>
  <si>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</si>
  <si>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</si>
  <si>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</si>
  <si>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</si>
  <si>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</si>
  <si>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</si>
  <si>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</si>
  <si>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</si>
  <si>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</si>
  <si>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</si>
  <si>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</si>
  <si>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</si>
  <si>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</si>
  <si>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</si>
  <si>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</si>
  <si>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</si>
  <si>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</si>
  <si>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</si>
  <si>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</si>
  <si>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</si>
  <si>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</si>
  <si>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</si>
  <si>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</si>
  <si>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</si>
  <si>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</si>
  <si>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</si>
  <si>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</si>
  <si>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</si>
  <si>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</si>
  <si>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</si>
  <si>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</si>
  <si>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</si>
  <si>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</si>
  <si>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</si>
  <si>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</si>
  <si>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</si>
  <si>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</si>
  <si>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</si>
  <si>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</si>
  <si>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</si>
  <si>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</si>
  <si>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</si>
  <si>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</si>
  <si>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</si>
  <si>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</si>
  <si>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</si>
  <si>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</si>
  <si>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</si>
  <si>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</si>
  <si>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</si>
  <si>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</si>
  <si>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</si>
  <si>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</si>
  <si>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</si>
  <si>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</si>
  <si>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</si>
  <si>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</si>
  <si>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</si>
  <si>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</si>
  <si>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</si>
  <si>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</si>
  <si>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</si>
  <si>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</si>
  <si>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</si>
  <si>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</si>
  <si>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</si>
  <si>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</si>
  <si>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</si>
  <si>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</si>
  <si>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</si>
  <si>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</si>
  <si>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</si>
  <si>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</si>
  <si>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</si>
  <si>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</si>
  <si>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</si>
  <si>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</si>
  <si>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</si>
  <si>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</si>
  <si>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</si>
  <si>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</si>
  <si>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</si>
  <si>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</si>
  <si>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</si>
  <si>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</si>
  <si>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</si>
  <si>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</si>
  <si>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</si>
  <si>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</si>
  <si>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</si>
  <si>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</si>
  <si>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</si>
  <si>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</si>
  <si>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</si>
  <si>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</si>
  <si>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</si>
  <si>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</si>
  <si>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</si>
  <si>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</si>
  <si>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</si>
  <si>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</si>
  <si>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</si>
  <si>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</si>
  <si>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</si>
  <si>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</si>
  <si>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</si>
  <si>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</si>
  <si>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</si>
  <si>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</si>
  <si>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</si>
  <si>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</si>
  <si>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</si>
  <si>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</si>
  <si>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</si>
  <si>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</si>
  <si>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</si>
  <si>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</si>
  <si>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</si>
  <si>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</si>
  <si>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</si>
  <si>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</si>
  <si>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</si>
  <si>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</si>
  <si>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</si>
  <si>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</si>
  <si>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</si>
  <si>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</si>
  <si>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</si>
  <si>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</si>
  <si>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</si>
  <si>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</si>
  <si>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</si>
  <si>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</si>
  <si>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</si>
  <si>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</si>
  <si>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</si>
  <si>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</si>
  <si>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</si>
  <si>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</si>
  <si>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</si>
  <si>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</si>
  <si>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</si>
  <si>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</si>
  <si>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</si>
  <si>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</si>
  <si>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</si>
  <si>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</si>
  <si>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</si>
  <si>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</si>
  <si>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</si>
  <si>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</si>
  <si>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</si>
  <si>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</si>
  <si>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</si>
  <si>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</si>
  <si>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</si>
  <si>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</si>
  <si>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</si>
  <si>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</si>
  <si>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</si>
  <si>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</si>
  <si>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</si>
  <si>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</si>
  <si>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</si>
  <si>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</si>
  <si>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</si>
  <si>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</si>
  <si>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</si>
  <si>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</si>
  <si>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</si>
  <si>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</si>
  <si>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</si>
  <si>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</si>
  <si>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</si>
  <si>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</si>
  <si>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</si>
  <si>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</si>
  <si>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</si>
  <si>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</si>
  <si>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</si>
  <si>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</si>
  <si>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</si>
  <si>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</si>
  <si>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</si>
  <si>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</si>
  <si>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</si>
  <si>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</si>
  <si>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</si>
  <si>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</si>
  <si>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</si>
  <si>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</si>
  <si>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</si>
  <si>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</si>
  <si>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</si>
  <si>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</si>
  <si>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</si>
  <si>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</si>
  <si>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</si>
  <si>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</si>
  <si>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</si>
  <si>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</si>
  <si>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</si>
  <si>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</si>
  <si>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</si>
  <si>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</si>
  <si>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</si>
  <si>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</si>
  <si>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</si>
  <si>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</si>
  <si>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</si>
  <si>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</si>
  <si>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</si>
  <si>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</si>
  <si>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</si>
  <si>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</si>
  <si>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</si>
  <si>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</si>
  <si>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</si>
  <si>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</si>
  <si>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</si>
  <si>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</si>
  <si>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</si>
  <si>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</si>
  <si>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</si>
  <si>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</si>
  <si>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</si>
  <si>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</si>
  <si>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</si>
  <si>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</si>
  <si>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</si>
  <si>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</si>
  <si>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</si>
  <si>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</si>
  <si>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</si>
  <si>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</si>
  <si>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</si>
  <si>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</si>
  <si>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</si>
  <si>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</si>
  <si>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</si>
  <si>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</si>
  <si>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</si>
  <si>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</si>
  <si>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</si>
  <si>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</si>
  <si>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</si>
  <si>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</si>
  <si>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</si>
  <si>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</si>
  <si>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</si>
  <si>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</si>
  <si>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</si>
  <si>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</si>
  <si>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</si>
  <si>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</si>
  <si>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</si>
  <si>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</si>
  <si>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</si>
  <si>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</si>
  <si>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</si>
  <si>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</si>
  <si>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</si>
  <si>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</si>
  <si>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</si>
  <si>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</si>
  <si>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</si>
  <si>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</si>
  <si>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</si>
  <si>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</si>
  <si>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</si>
  <si>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</si>
  <si>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</si>
  <si>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</si>
  <si>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</si>
  <si>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</si>
  <si>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</si>
  <si>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</si>
  <si>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</si>
  <si>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</si>
  <si>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</si>
  <si>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</si>
  <si>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</si>
  <si>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</si>
  <si>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</si>
  <si>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</si>
  <si>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</si>
  <si>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</si>
  <si>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</si>
  <si>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</si>
  <si>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</si>
  <si>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</si>
  <si>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</si>
  <si>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</si>
  <si>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</si>
  <si>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</si>
  <si>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</si>
  <si>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</si>
  <si>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</si>
  <si>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</si>
  <si>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</si>
  <si>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</si>
  <si>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</si>
  <si>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</si>
  <si>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</si>
  <si>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</si>
  <si>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</si>
  <si>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</si>
  <si>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</si>
  <si>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</si>
  <si>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</si>
  <si>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</si>
  <si>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</si>
  <si>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</si>
  <si>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</si>
  <si>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</si>
  <si>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</si>
  <si>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</si>
  <si>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</si>
  <si>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</si>
  <si>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</si>
  <si>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</si>
  <si>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</si>
  <si>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</si>
  <si>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</si>
  <si>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</si>
  <si>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</si>
  <si>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</si>
  <si>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</si>
  <si>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</si>
  <si>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</si>
  <si>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</si>
  <si>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</si>
  <si>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</si>
  <si>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</si>
  <si>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</si>
  <si>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</si>
  <si>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</si>
  <si>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</si>
  <si>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</si>
  <si>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</si>
  <si>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</si>
  <si>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</si>
  <si>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</si>
  <si>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</si>
  <si>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</si>
  <si>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</si>
  <si>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</si>
  <si>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</si>
  <si>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</si>
  <si>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</si>
  <si>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</si>
  <si>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</si>
  <si>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</si>
  <si>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</si>
  <si>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</si>
  <si>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</si>
  <si>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</si>
  <si>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</si>
  <si>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</si>
  <si>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</si>
  <si>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</si>
  <si>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</si>
  <si>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</si>
  <si>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</si>
  <si>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</si>
  <si>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</si>
  <si>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</si>
  <si>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</si>
  <si>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</si>
  <si>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</si>
  <si>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</si>
  <si>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</si>
  <si>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</si>
  <si>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</si>
  <si>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</si>
  <si>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</si>
  <si>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</si>
  <si>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</si>
  <si>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</si>
  <si>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</si>
  <si>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</si>
  <si>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</si>
  <si>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</si>
  <si>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</si>
  <si>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</si>
  <si>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</si>
  <si>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</si>
  <si>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</si>
  <si>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</si>
  <si>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</si>
  <si>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</si>
  <si>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</si>
  <si>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</si>
  <si>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</si>
  <si>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</si>
  <si>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</si>
  <si>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</si>
  <si>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</si>
  <si>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</si>
  <si>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</si>
  <si>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</si>
  <si>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</si>
  <si>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</si>
  <si>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</si>
  <si>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</si>
  <si>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</si>
  <si>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</si>
  <si>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</si>
  <si>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</si>
  <si>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</si>
  <si>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</si>
  <si>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</si>
  <si>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</si>
  <si>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</si>
  <si>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</si>
  <si>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</si>
  <si>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</si>
  <si>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</si>
  <si>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</si>
  <si>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</si>
  <si>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</si>
  <si>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</si>
  <si>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</si>
  <si>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</si>
  <si>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</si>
  <si>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</si>
  <si>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</si>
  <si>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</si>
  <si>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</si>
  <si>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</si>
  <si>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</si>
  <si>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</si>
  <si>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</si>
  <si>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</si>
  <si>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</si>
  <si>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</si>
  <si>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</si>
  <si>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</si>
  <si>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</si>
  <si>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</si>
  <si>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</si>
  <si>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</si>
  <si>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</si>
  <si>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</si>
  <si>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</si>
  <si>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</si>
  <si>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</si>
  <si>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</si>
  <si>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</si>
  <si>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</si>
  <si>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</si>
  <si>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</si>
  <si>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</si>
  <si>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</si>
  <si>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</si>
  <si>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</si>
  <si>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</si>
  <si>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</si>
  <si>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</si>
  <si>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</si>
  <si>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</si>
  <si>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</si>
  <si>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</si>
  <si>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</si>
  <si>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</si>
  <si>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</si>
  <si>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</si>
  <si>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</si>
  <si>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</si>
  <si>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</si>
  <si>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</si>
  <si>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</si>
  <si>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</si>
  <si>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</si>
  <si>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</si>
  <si>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</si>
  <si>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</si>
  <si>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</si>
  <si>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</si>
  <si>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</si>
  <si>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</si>
  <si>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</si>
  <si>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</si>
  <si>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</si>
  <si>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</si>
  <si>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</si>
  <si>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</si>
  <si>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</si>
  <si>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</si>
  <si>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</si>
  <si>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</si>
  <si>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</si>
  <si>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</si>
  <si>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</si>
  <si>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</si>
  <si>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</si>
  <si>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</si>
  <si>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</si>
  <si>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</si>
  <si>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</si>
  <si>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</si>
  <si>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</si>
  <si>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</si>
  <si>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</si>
  <si>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</si>
  <si>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</si>
  <si>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</si>
  <si>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</si>
  <si>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</si>
  <si>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</si>
  <si>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</si>
  <si>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</si>
  <si>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</si>
  <si>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</si>
  <si>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</si>
  <si>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</si>
  <si>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</si>
  <si>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</si>
  <si>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</si>
  <si>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</si>
  <si>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</si>
  <si>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</si>
  <si>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</si>
  <si>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</si>
  <si>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</si>
  <si>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</si>
  <si>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</si>
  <si>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</si>
  <si>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</si>
  <si>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</si>
  <si>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</si>
  <si>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</si>
  <si>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</si>
  <si>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</si>
  <si>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</si>
  <si>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</si>
  <si>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</si>
  <si>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</si>
  <si>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</si>
  <si>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</si>
  <si>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</si>
  <si>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</si>
  <si>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</si>
  <si>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</si>
  <si>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</si>
  <si>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</si>
  <si>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</si>
  <si>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</si>
  <si>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</si>
  <si>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</si>
  <si>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</si>
  <si>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</si>
  <si>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</si>
  <si>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</si>
  <si>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</si>
  <si>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</si>
  <si>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</si>
  <si>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</si>
  <si>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</si>
  <si>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</si>
  <si>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</si>
  <si>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</si>
  <si>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</si>
  <si>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</si>
  <si>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</si>
  <si>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</si>
  <si>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</si>
  <si>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</si>
  <si>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</si>
  <si>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</si>
  <si>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</si>
  <si>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</si>
  <si>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</si>
  <si>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</si>
  <si>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</si>
  <si>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</si>
  <si>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</si>
  <si>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</si>
  <si>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</si>
  <si>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</si>
  <si>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</si>
  <si>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</si>
  <si>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</si>
  <si>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</si>
  <si>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</si>
  <si>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</si>
  <si>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</si>
  <si>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</si>
  <si>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</si>
  <si>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</si>
  <si>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</si>
  <si>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</si>
  <si>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</si>
  <si>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</si>
  <si>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</si>
  <si>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</si>
  <si>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</si>
  <si>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</si>
  <si>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</si>
  <si>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</si>
  <si>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</si>
  <si>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</si>
  <si>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</si>
  <si>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</si>
  <si>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</si>
  <si>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</si>
  <si>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</si>
  <si>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</si>
  <si>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</si>
  <si>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</si>
  <si>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</si>
  <si>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</si>
  <si>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</si>
  <si>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</si>
  <si>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</si>
  <si>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</si>
  <si>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</si>
  <si>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</si>
  <si>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</si>
  <si>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</si>
  <si>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</si>
  <si>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</si>
  <si>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</si>
  <si>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</si>
  <si>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</si>
  <si>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</si>
  <si>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</si>
  <si>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</si>
  <si>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</si>
  <si>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</si>
  <si>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</si>
  <si>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</si>
  <si>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</si>
  <si>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</si>
  <si>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</si>
  <si>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</si>
  <si>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</si>
  <si>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</si>
  <si>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</si>
  <si>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</si>
  <si>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</si>
  <si>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</si>
  <si>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</si>
  <si>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</si>
  <si>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</si>
  <si>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</si>
  <si>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</si>
  <si>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</si>
  <si>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</si>
  <si>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</si>
  <si>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</si>
  <si>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</si>
  <si>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</si>
  <si>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</si>
  <si>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</si>
  <si>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</si>
  <si>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</si>
  <si>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</si>
  <si>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</si>
  <si>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</si>
  <si>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</si>
  <si>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</si>
  <si>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</si>
  <si>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</si>
  <si>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</si>
  <si>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</si>
  <si>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</si>
  <si>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</si>
  <si>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</si>
  <si>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</si>
  <si>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</si>
  <si>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</si>
  <si>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</si>
  <si>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</si>
  <si>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</si>
  <si>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</si>
  <si>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</si>
  <si>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</si>
  <si>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</si>
  <si>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</si>
  <si>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</si>
  <si>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</si>
  <si>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</si>
  <si>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</si>
  <si>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</si>
  <si>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</si>
  <si>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</si>
  <si>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</si>
  <si>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</si>
  <si>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</si>
  <si>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</si>
  <si>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</si>
  <si>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</si>
  <si>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</si>
  <si>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</si>
  <si>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</si>
  <si>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</si>
  <si>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</si>
  <si>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</si>
  <si>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</si>
  <si>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</si>
  <si>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</si>
  <si>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</si>
  <si>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</si>
  <si>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</si>
  <si>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</si>
  <si>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</si>
  <si>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</si>
  <si>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</si>
  <si>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</si>
  <si>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</si>
  <si>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</si>
  <si>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</si>
  <si>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</si>
  <si>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</si>
  <si>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</si>
  <si>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</si>
  <si>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</si>
  <si>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</si>
  <si>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</si>
  <si>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</si>
  <si>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</si>
  <si>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</si>
  <si>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</si>
  <si>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</si>
  <si>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</si>
  <si>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</si>
  <si>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</si>
  <si>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</si>
  <si>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</si>
  <si>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</si>
  <si>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</si>
  <si>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</si>
  <si>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</si>
  <si>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</si>
  <si>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</si>
  <si>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</si>
  <si>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</si>
  <si>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</si>
  <si>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</si>
  <si>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</si>
  <si>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</si>
  <si>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</si>
  <si>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</si>
  <si>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</si>
  <si>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</si>
  <si>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</si>
  <si>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</si>
  <si>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</si>
  <si>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</si>
  <si>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</si>
  <si>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</si>
  <si>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</si>
  <si>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</si>
  <si>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</si>
  <si>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</si>
  <si>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</si>
  <si>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</si>
  <si>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</si>
  <si>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</si>
  <si>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</si>
  <si>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</si>
  <si>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</si>
  <si>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</si>
  <si>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</si>
  <si>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</si>
  <si>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</si>
  <si>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</si>
  <si>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</si>
  <si>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</si>
  <si>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</si>
  <si>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</si>
  <si>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</si>
  <si>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</si>
  <si>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</si>
  <si>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</si>
  <si>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</si>
  <si>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</si>
  <si>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</si>
  <si>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</si>
  <si>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</si>
  <si>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</si>
  <si>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</si>
  <si>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</si>
  <si>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</si>
  <si>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</si>
  <si>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</si>
  <si>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</si>
  <si>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</si>
  <si>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</si>
  <si>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</si>
  <si>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</si>
  <si>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</si>
  <si>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</si>
  <si>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</si>
  <si>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</si>
  <si>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</si>
  <si>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</si>
  <si>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</si>
  <si>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</si>
  <si>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</si>
  <si>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</si>
  <si>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</si>
  <si>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</si>
  <si>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</si>
  <si>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</si>
  <si>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</si>
  <si>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</si>
  <si>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</si>
  <si>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</si>
  <si>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</si>
  <si>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</si>
  <si>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</si>
  <si>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</si>
  <si>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</si>
  <si>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</si>
  <si>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</si>
  <si>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</si>
  <si>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</si>
  <si>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</si>
  <si>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</si>
  <si>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</si>
  <si>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</si>
  <si>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</si>
  <si>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</si>
  <si>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</si>
  <si>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</si>
  <si>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</si>
  <si>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</si>
  <si>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</si>
  <si>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</si>
  <si>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</si>
  <si>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</si>
  <si>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</si>
  <si>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</si>
  <si>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</si>
  <si>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</si>
  <si>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</si>
  <si>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</si>
  <si>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</si>
  <si>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</si>
  <si>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</si>
  <si>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</si>
  <si>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</si>
  <si>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</si>
  <si>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</si>
  <si>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</si>
  <si>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</si>
  <si>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</si>
  <si>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</si>
  <si>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</si>
  <si>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</si>
  <si>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</si>
  <si>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</si>
  <si>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</si>
  <si>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</si>
  <si>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</si>
  <si>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</si>
  <si>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</si>
  <si>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</si>
  <si>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</si>
  <si>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</si>
  <si>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</si>
  <si>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</si>
  <si>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</si>
  <si>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</si>
  <si>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</si>
  <si>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</si>
  <si>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</si>
  <si>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</si>
  <si>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</si>
  <si>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</si>
  <si>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</si>
  <si>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</si>
  <si>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</si>
  <si>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</si>
  <si>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</si>
  <si>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</si>
  <si>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</si>
  <si>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</si>
  <si>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</si>
  <si>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</si>
  <si>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</si>
  <si>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</si>
  <si>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</si>
  <si>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</si>
  <si>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</si>
  <si>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</si>
  <si>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</si>
  <si>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</si>
  <si>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</si>
  <si>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</si>
  <si>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</si>
  <si>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</si>
  <si>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</si>
  <si>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</si>
  <si>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</si>
  <si>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</si>
  <si>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</si>
  <si>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</si>
  <si>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</si>
  <si>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</si>
  <si>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</si>
  <si>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</si>
  <si>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</si>
  <si>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</si>
  <si>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</si>
  <si>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</si>
  <si>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</si>
  <si>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</si>
  <si>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</si>
  <si>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</si>
  <si>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</si>
  <si>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</si>
  <si>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</si>
  <si>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</si>
  <si>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</si>
  <si>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</si>
  <si>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</si>
  <si>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</si>
  <si>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</si>
  <si>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</si>
  <si>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</si>
  <si>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</si>
  <si>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</si>
  <si>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</si>
  <si>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</si>
  <si>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</si>
  <si>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</si>
  <si>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</si>
  <si>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</si>
  <si>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</si>
  <si>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</si>
  <si>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</si>
  <si>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</si>
  <si>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</si>
  <si>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</si>
  <si>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</si>
  <si>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</si>
  <si>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</si>
  <si>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</si>
  <si>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</si>
  <si>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</si>
  <si>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</si>
  <si>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</si>
  <si>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</si>
  <si>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</si>
  <si>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</si>
  <si>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</si>
  <si>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</si>
  <si>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</si>
  <si>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</si>
  <si>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</si>
  <si>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</si>
  <si>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</si>
  <si>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</si>
  <si>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</si>
  <si>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</si>
  <si>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</si>
  <si>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</si>
  <si>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</si>
  <si>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</si>
  <si>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</si>
  <si>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</si>
  <si>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</si>
  <si>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</si>
  <si>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</si>
  <si>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</si>
  <si>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</si>
  <si>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</si>
  <si>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</si>
  <si>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</si>
  <si>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</si>
  <si>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</si>
  <si>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</si>
  <si>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</si>
  <si>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</si>
  <si>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</si>
  <si>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</si>
  <si>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</si>
  <si>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</si>
  <si>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</si>
  <si>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</si>
  <si>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</si>
  <si>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</si>
  <si>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</si>
  <si>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</si>
  <si>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</si>
  <si>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</si>
  <si>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</si>
  <si>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</si>
  <si>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</si>
  <si>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</si>
  <si>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</si>
  <si>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</si>
  <si>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</si>
  <si>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</si>
  <si>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</si>
  <si>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</si>
  <si>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</si>
  <si>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</si>
  <si>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</si>
  <si>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</si>
  <si>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</si>
  <si>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</si>
  <si>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</si>
  <si>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</si>
  <si>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</si>
  <si>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</si>
  <si>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</si>
  <si>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</si>
  <si>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</si>
  <si>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</si>
  <si>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</si>
  <si>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</si>
  <si>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</si>
  <si>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</si>
  <si>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</si>
  <si>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</si>
  <si>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</si>
  <si>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</si>
  <si>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</si>
  <si>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</si>
  <si>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</si>
  <si>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</si>
  <si>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</si>
  <si>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</si>
  <si>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</si>
  <si>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</si>
  <si>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</si>
  <si>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</si>
  <si>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</si>
  <si>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</si>
  <si>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</si>
  <si>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</si>
  <si>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</si>
  <si>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</si>
  <si>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</si>
  <si>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</si>
  <si>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</si>
  <si>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</si>
  <si>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</si>
  <si>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</si>
  <si>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</si>
  <si>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</si>
  <si>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</si>
  <si>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</si>
  <si>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</si>
  <si>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</si>
  <si>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</si>
  <si>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</si>
  <si>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</si>
  <si>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</si>
  <si>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</si>
  <si>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</si>
  <si>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</si>
  <si>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</si>
  <si>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</si>
  <si>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</si>
  <si>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</si>
  <si>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</si>
  <si>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</si>
  <si>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</si>
  <si>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</si>
  <si>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</si>
  <si>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</si>
  <si>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</si>
  <si>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</si>
  <si>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</si>
  <si>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</si>
  <si>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</si>
  <si>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</si>
  <si>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</si>
  <si>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</si>
  <si>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</si>
  <si>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</si>
  <si>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</si>
  <si>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</si>
  <si>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</si>
  <si>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</si>
  <si>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</si>
  <si>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</si>
  <si>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</si>
  <si>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</si>
  <si>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</si>
  <si>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</si>
  <si>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</si>
  <si>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</si>
  <si>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</si>
  <si>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</si>
  <si>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</si>
  <si>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</si>
  <si>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</si>
  <si>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</si>
  <si>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</si>
  <si>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</si>
  <si>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</si>
  <si>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</si>
  <si>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</si>
  <si>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</si>
  <si>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</si>
  <si>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</si>
  <si>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</si>
  <si>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</si>
  <si>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</si>
  <si>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</si>
  <si>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</si>
  <si>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</si>
  <si>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</si>
  <si>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</si>
  <si>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</si>
  <si>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</si>
  <si>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</si>
  <si>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</si>
  <si>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</si>
  <si>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</si>
  <si>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</si>
  <si>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</si>
  <si>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</si>
  <si>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</si>
  <si>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</si>
  <si>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</si>
  <si>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</si>
  <si>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</si>
  <si>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</si>
  <si>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</si>
  <si>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</si>
  <si>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</si>
  <si>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</si>
  <si>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</si>
  <si>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</si>
  <si>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</si>
  <si>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</si>
  <si>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</si>
  <si>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</si>
  <si>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</si>
  <si>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</si>
  <si>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</si>
  <si>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</si>
  <si>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</si>
  <si>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</si>
  <si>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</si>
  <si>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</si>
  <si>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</si>
  <si>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</si>
  <si>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</si>
  <si>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</si>
  <si>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</si>
  <si>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</si>
  <si>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</si>
  <si>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</si>
  <si>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</si>
  <si>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</si>
  <si>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</si>
  <si>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</si>
  <si>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</si>
  <si>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</si>
  <si>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</si>
  <si>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</si>
  <si>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</si>
  <si>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</si>
  <si>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</si>
  <si>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</si>
  <si>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</si>
  <si>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</si>
  <si>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</si>
  <si>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</si>
  <si>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</si>
  <si>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</si>
  <si>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</si>
  <si>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</si>
  <si>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</si>
  <si>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</si>
  <si>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</si>
  <si>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</si>
  <si>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</si>
  <si>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</si>
  <si>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</si>
  <si>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</si>
  <si>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</si>
  <si>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</si>
  <si>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</si>
  <si>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</si>
  <si>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</si>
  <si>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</si>
  <si>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</si>
  <si>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</si>
  <si>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</si>
  <si>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</si>
  <si>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</si>
  <si>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</si>
  <si>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</si>
  <si>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</si>
  <si>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</si>
  <si>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</si>
  <si>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</si>
  <si>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</si>
  <si>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</si>
  <si>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</si>
  <si>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</si>
  <si>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</si>
  <si>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</si>
  <si>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</si>
  <si>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</si>
  <si>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</si>
  <si>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</si>
  <si>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</si>
  <si>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</si>
  <si>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</si>
  <si>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</si>
  <si>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</si>
  <si>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</si>
  <si>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</si>
  <si>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</si>
  <si>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</si>
  <si>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</si>
  <si>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</si>
  <si>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</si>
  <si>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</si>
  <si>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</si>
  <si>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</si>
  <si>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</si>
  <si>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</si>
  <si>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</si>
  <si>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</si>
  <si>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</si>
  <si>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</si>
  <si>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</si>
  <si>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</si>
  <si>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</si>
  <si>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</si>
  <si>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</si>
  <si>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</si>
  <si>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</si>
  <si>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</si>
  <si>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</si>
  <si>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</si>
  <si>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</si>
  <si>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</si>
  <si>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</si>
  <si>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</si>
  <si>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</si>
  <si>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</si>
  <si>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</si>
  <si>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</si>
  <si>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</si>
  <si>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</si>
  <si>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</si>
  <si>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</si>
  <si>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</si>
  <si>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</si>
  <si>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</si>
  <si>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</si>
  <si>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</si>
  <si>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</si>
  <si>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</si>
  <si>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</si>
  <si>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</si>
  <si>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</si>
  <si>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</si>
  <si>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</si>
  <si>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</si>
  <si>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</si>
  <si>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</si>
  <si>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</si>
  <si>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</si>
  <si>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</si>
  <si>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</si>
  <si>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</si>
  <si>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</si>
  <si>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</si>
  <si>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</si>
  <si>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</si>
  <si>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</si>
  <si>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</si>
  <si>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</si>
  <si>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</si>
  <si>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</si>
  <si>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</si>
  <si>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</si>
  <si>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</si>
  <si>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</si>
  <si>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</si>
  <si>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</si>
  <si>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</si>
  <si>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</si>
  <si>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</si>
  <si>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</si>
  <si>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</si>
  <si>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</si>
  <si>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</si>
  <si>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</si>
  <si>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</si>
  <si>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</si>
  <si>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</si>
  <si>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</si>
  <si>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</si>
  <si>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</si>
  <si>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</si>
  <si>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</si>
  <si>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</si>
  <si>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</si>
  <si>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</si>
  <si>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</si>
  <si>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</si>
  <si>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</si>
  <si>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</si>
  <si>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</si>
  <si>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</si>
  <si>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</si>
  <si>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</si>
  <si>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</si>
  <si>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</si>
  <si>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</si>
  <si>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</si>
  <si>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</si>
  <si>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</si>
  <si>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</si>
  <si>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</si>
  <si>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</si>
  <si>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</si>
  <si>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</si>
  <si>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</si>
  <si>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</si>
  <si>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</si>
  <si>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</si>
  <si>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</si>
  <si>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</si>
  <si>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</si>
  <si>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</si>
  <si>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</si>
  <si>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</si>
  <si>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</si>
  <si>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</si>
  <si>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</si>
  <si>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</si>
  <si>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</si>
  <si>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</si>
  <si>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</si>
  <si>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</si>
  <si>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</si>
  <si>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</si>
  <si>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</si>
  <si>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</si>
  <si>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</si>
  <si>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</si>
  <si>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</si>
  <si>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</si>
  <si>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</si>
  <si>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</si>
  <si>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</si>
  <si>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</si>
  <si>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</si>
  <si>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</si>
  <si>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</si>
  <si>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</si>
  <si>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</si>
  <si>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</si>
  <si>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</si>
  <si>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</si>
  <si>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</si>
  <si>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</si>
  <si>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</si>
  <si>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</si>
  <si>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</si>
  <si>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</si>
  <si>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</si>
  <si>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</si>
  <si>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</si>
  <si>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</si>
  <si>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</si>
  <si>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</si>
  <si>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</si>
  <si>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</si>
  <si>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</si>
  <si>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</si>
  <si>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</si>
  <si>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</si>
  <si>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</si>
  <si>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</si>
  <si>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</si>
  <si>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</si>
  <si>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</si>
  <si>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</si>
  <si>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</si>
  <si>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</si>
  <si>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</si>
  <si>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</si>
  <si>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</si>
  <si>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</si>
  <si>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</si>
  <si>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</si>
  <si>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</si>
  <si>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</si>
  <si>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</si>
  <si>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</si>
  <si>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</si>
  <si>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</si>
  <si>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</si>
  <si>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</si>
  <si>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</si>
  <si>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</si>
  <si>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</si>
  <si>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</si>
  <si>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</si>
  <si>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</si>
  <si>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</si>
  <si>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</si>
  <si>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</si>
  <si>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</si>
  <si>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</si>
  <si>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</si>
  <si>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</si>
  <si>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</si>
  <si>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</si>
  <si>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</si>
  <si>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</si>
  <si>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</si>
  <si>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</si>
  <si>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</si>
  <si>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</si>
  <si>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</si>
  <si>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</si>
  <si>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</si>
  <si>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</si>
  <si>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</si>
  <si>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</si>
  <si>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</si>
  <si>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</si>
  <si>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</si>
  <si>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</si>
  <si>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</si>
  <si>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</si>
  <si>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</si>
  <si>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</si>
  <si>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</si>
  <si>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</si>
  <si>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</si>
  <si>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</si>
  <si>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</si>
  <si>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</si>
  <si>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</si>
  <si>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</si>
  <si>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</si>
  <si>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</si>
  <si>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</si>
  <si>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</si>
  <si>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</si>
  <si>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</si>
  <si>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</si>
  <si>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</si>
  <si>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</si>
  <si>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</si>
  <si>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</si>
  <si>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</si>
  <si>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</si>
  <si>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</si>
  <si>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</si>
  <si>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</si>
  <si>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</si>
  <si>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</si>
  <si>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</si>
  <si>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</si>
  <si>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</si>
  <si>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</si>
  <si>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</si>
  <si>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</si>
  <si>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</si>
  <si>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</si>
  <si>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</si>
  <si>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</si>
  <si>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</si>
  <si>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</si>
  <si>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</si>
  <si>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</si>
  <si>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</si>
  <si>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</si>
  <si>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</si>
  <si>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</si>
  <si>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</si>
  <si>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</si>
  <si>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</si>
  <si>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</si>
  <si>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</si>
  <si>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</si>
  <si>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</si>
  <si>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</si>
  <si>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</si>
  <si>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</si>
  <si>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</si>
  <si>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</si>
  <si>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</si>
  <si>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</si>
  <si>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</si>
  <si>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</si>
  <si>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</si>
  <si>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</si>
  <si>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</si>
  <si>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</si>
  <si>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</si>
  <si>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</si>
  <si>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</si>
  <si>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</si>
  <si>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</si>
  <si>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</si>
  <si>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</si>
  <si>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</si>
  <si>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</si>
  <si>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</si>
  <si>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</si>
  <si>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</si>
  <si>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</si>
  <si>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</si>
  <si>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</si>
  <si>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</si>
  <si>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</si>
  <si>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</si>
  <si>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</si>
  <si>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</si>
  <si>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</si>
  <si>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</si>
  <si>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</si>
  <si>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</si>
  <si>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</si>
  <si>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</si>
  <si>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</si>
  <si>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</si>
  <si>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</si>
  <si>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</si>
  <si>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</si>
  <si>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</si>
  <si>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</si>
  <si>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</si>
  <si>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</si>
  <si>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</si>
  <si>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</si>
  <si>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</si>
  <si>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</si>
  <si>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</si>
  <si>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</si>
  <si>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</si>
  <si>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</si>
  <si>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</si>
  <si>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</si>
  <si>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</si>
  <si>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</si>
  <si>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</si>
  <si>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</si>
  <si>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</si>
  <si>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</si>
  <si>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</si>
  <si>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</si>
  <si>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</si>
  <si>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</si>
  <si>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</si>
  <si>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</si>
  <si>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</si>
  <si>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</si>
  <si>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</si>
  <si>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</si>
  <si>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</si>
  <si>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</si>
  <si>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</si>
  <si>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</si>
  <si>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</si>
  <si>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</si>
  <si>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</si>
  <si>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</si>
  <si>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</si>
  <si>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</si>
  <si>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</si>
  <si>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</si>
  <si>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</si>
  <si>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</si>
  <si>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</si>
  <si>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</si>
  <si>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</si>
  <si>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</si>
  <si>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</si>
  <si>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</si>
  <si>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</si>
  <si>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</si>
  <si>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</si>
  <si>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</si>
  <si>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</si>
  <si>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</si>
  <si>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</si>
  <si>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</si>
  <si>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</si>
  <si>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</si>
  <si>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</si>
  <si>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</si>
  <si>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</si>
  <si>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</si>
  <si>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</si>
  <si>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</si>
  <si>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</si>
  <si>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</si>
  <si>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</si>
  <si>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</si>
  <si>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</si>
  <si>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</si>
  <si>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</si>
  <si>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</si>
  <si>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</si>
  <si>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</si>
  <si>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</si>
  <si>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</si>
  <si>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</si>
  <si>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</si>
  <si>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</si>
  <si>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</si>
  <si>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</si>
  <si>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</si>
  <si>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</si>
  <si>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</si>
  <si>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</si>
  <si>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</si>
  <si>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</si>
  <si>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</si>
  <si>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</si>
  <si>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</si>
  <si>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</si>
  <si>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</si>
  <si>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</si>
  <si>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</si>
  <si>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</si>
  <si>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</si>
  <si>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</si>
  <si>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</si>
  <si>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</si>
  <si>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</si>
  <si>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</si>
  <si>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</si>
  <si>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</si>
  <si>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</si>
  <si>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</si>
  <si>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</si>
  <si>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</si>
  <si>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</si>
  <si>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</si>
  <si>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</si>
  <si>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</si>
  <si>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</si>
  <si>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</si>
  <si>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</si>
  <si>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</si>
  <si>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</si>
  <si>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</si>
  <si>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</si>
  <si>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</si>
  <si>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</si>
  <si>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</si>
  <si>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</si>
  <si>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</si>
  <si>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</si>
  <si>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</si>
  <si>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</si>
  <si>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</si>
  <si>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</si>
  <si>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</si>
  <si>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</si>
  <si>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</si>
  <si>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</si>
  <si>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</si>
  <si>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</si>
  <si>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</si>
  <si>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</si>
  <si>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</si>
  <si>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</si>
  <si>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</si>
  <si>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</si>
  <si>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</si>
  <si>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</si>
  <si>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</si>
  <si>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</si>
  <si>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</si>
  <si>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</si>
  <si>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</si>
  <si>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</si>
  <si>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</si>
  <si>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</si>
  <si>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</si>
  <si>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</si>
  <si>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</si>
  <si>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</si>
  <si>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</si>
  <si>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</si>
  <si>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</si>
  <si>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</si>
  <si>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</si>
  <si>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</si>
  <si>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</si>
  <si>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</si>
  <si>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</si>
  <si>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</si>
  <si>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</si>
  <si>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</si>
  <si>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</si>
  <si>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</si>
  <si>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</si>
  <si>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</si>
  <si>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</si>
  <si>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</si>
  <si>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</si>
  <si>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</si>
  <si>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</si>
  <si>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</si>
  <si>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</si>
  <si>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</si>
  <si>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</si>
  <si>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</si>
  <si>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</si>
  <si>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</si>
  <si>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</si>
  <si>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</si>
  <si>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</si>
  <si>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</si>
  <si>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</si>
  <si>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</si>
  <si>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</si>
  <si>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</si>
  <si>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</si>
  <si>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</si>
  <si>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</si>
  <si>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</si>
  <si>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</si>
  <si>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</si>
  <si>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</si>
  <si>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</si>
  <si>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</si>
  <si>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</si>
  <si>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</si>
  <si>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</si>
  <si>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</si>
  <si>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</si>
  <si>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</si>
  <si>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</si>
  <si>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</si>
  <si>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</si>
  <si>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</si>
  <si>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</si>
  <si>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</si>
  <si>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</si>
  <si>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</si>
  <si>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</si>
  <si>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</si>
  <si>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</si>
  <si>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</si>
  <si>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</si>
  <si>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</si>
  <si>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</si>
  <si>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</si>
  <si>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</si>
  <si>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</si>
  <si>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</si>
  <si>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</si>
  <si>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</si>
  <si>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</si>
  <si>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</si>
  <si>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</si>
  <si>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</si>
  <si>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</si>
  <si>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</si>
  <si>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</si>
  <si>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</si>
  <si>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</si>
  <si>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</si>
  <si>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</si>
  <si>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</si>
  <si>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</si>
  <si>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</si>
  <si>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</si>
  <si>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</si>
  <si>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</si>
  <si>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</si>
  <si>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</si>
  <si>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</si>
  <si>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</si>
  <si>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</si>
  <si>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</si>
  <si>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</si>
  <si>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</si>
  <si>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</si>
  <si>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</si>
  <si>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</si>
  <si>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</si>
  <si>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</si>
  <si>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</si>
  <si>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</si>
  <si>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</si>
  <si>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</si>
  <si>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</si>
  <si>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</si>
  <si>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</si>
  <si>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</si>
  <si>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</si>
  <si>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</si>
  <si>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</si>
  <si>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</si>
  <si>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</si>
  <si>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</si>
  <si>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</si>
  <si>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</si>
  <si>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</si>
  <si>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</si>
  <si>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</si>
  <si>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</si>
  <si>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</si>
  <si>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</si>
  <si>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</si>
  <si>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</si>
  <si>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</si>
  <si>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</si>
  <si>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</si>
  <si>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</si>
  <si>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</si>
  <si>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</si>
  <si>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</si>
  <si>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</si>
  <si>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</si>
  <si>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</si>
  <si>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</si>
  <si>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</si>
  <si>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</si>
  <si>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</si>
  <si>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</si>
  <si>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</si>
  <si>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</si>
  <si>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</si>
  <si>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</si>
  <si>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</si>
  <si>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</si>
  <si>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</si>
  <si>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</si>
  <si>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</si>
  <si>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</si>
  <si>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</si>
  <si>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</si>
  <si>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</si>
  <si>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</si>
  <si>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</si>
  <si>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</si>
  <si>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</si>
  <si>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</si>
  <si>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</si>
  <si>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</si>
  <si>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</si>
  <si>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</si>
  <si>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</si>
  <si>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</si>
  <si>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</si>
  <si>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</si>
  <si>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</si>
  <si>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</si>
  <si>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</si>
  <si>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</si>
  <si>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</si>
  <si>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</si>
  <si>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</si>
  <si>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</si>
  <si>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</si>
  <si>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</si>
  <si>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</si>
  <si>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</si>
  <si>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</si>
  <si>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</si>
  <si>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</si>
  <si>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</si>
  <si>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</si>
  <si>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</si>
  <si>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</si>
  <si>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</si>
  <si>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</si>
  <si>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</si>
  <si>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</si>
  <si>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</si>
  <si>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</si>
  <si>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</si>
  <si>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</si>
  <si>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</si>
  <si>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</si>
  <si>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</si>
  <si>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</si>
  <si>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</si>
  <si>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</si>
  <si>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</si>
  <si>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</si>
  <si>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</si>
  <si>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</si>
  <si>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</si>
  <si>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</si>
  <si>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</si>
  <si>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</si>
  <si>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</si>
  <si>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</si>
  <si>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</si>
  <si>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</si>
  <si>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</si>
  <si>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</si>
  <si>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</si>
  <si>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</si>
  <si>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</si>
  <si>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</si>
  <si>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</si>
  <si>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</si>
  <si>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</si>
  <si>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</si>
  <si>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</si>
  <si>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</si>
  <si>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</si>
  <si>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</si>
  <si>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</si>
  <si>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</si>
  <si>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</si>
  <si>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</si>
  <si>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</si>
  <si>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</si>
  <si>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</si>
  <si>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</si>
  <si>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</si>
  <si>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</si>
  <si>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</si>
  <si>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</si>
  <si>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</si>
  <si>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</si>
  <si>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</si>
  <si>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</si>
  <si>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</si>
  <si>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</si>
  <si>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</si>
  <si>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</si>
  <si>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</si>
  <si>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</si>
  <si>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</si>
  <si>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</si>
  <si>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</si>
  <si>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</si>
  <si>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</si>
  <si>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</si>
  <si>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</si>
  <si>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</si>
  <si>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</si>
  <si>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</si>
  <si>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</si>
  <si>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</si>
  <si>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</si>
  <si>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</si>
  <si>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</si>
  <si>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</si>
  <si>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</si>
  <si>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</si>
  <si>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</si>
  <si>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</si>
  <si>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</si>
  <si>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</si>
  <si>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</si>
  <si>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</si>
  <si>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</si>
  <si>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</si>
  <si>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</si>
  <si>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</si>
  <si>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</si>
  <si>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</si>
  <si>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</si>
  <si>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</si>
  <si>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</si>
  <si>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</si>
  <si>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</si>
  <si>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</si>
  <si>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</si>
  <si>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</si>
  <si>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</si>
  <si>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</si>
  <si>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</si>
  <si>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</si>
  <si>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</si>
  <si>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</si>
  <si>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</si>
  <si>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</si>
  <si>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</si>
  <si>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</si>
  <si>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</si>
  <si>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</si>
  <si>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</si>
  <si>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</si>
  <si>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</si>
  <si>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</si>
  <si>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</si>
  <si>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</si>
  <si>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</si>
  <si>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</si>
  <si>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</si>
  <si>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</si>
  <si>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</si>
  <si>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</si>
  <si>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</si>
  <si>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</si>
  <si>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</si>
  <si>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</si>
  <si>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</si>
  <si>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</si>
  <si>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</si>
  <si>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</si>
  <si>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</si>
  <si>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</si>
  <si>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</si>
  <si>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</si>
  <si>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</si>
  <si>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</si>
  <si>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</si>
  <si>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</si>
  <si>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</si>
  <si>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</si>
  <si>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</si>
  <si>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</si>
  <si>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</si>
  <si>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</si>
  <si>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</si>
  <si>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</si>
  <si>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</si>
  <si>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</si>
  <si>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</si>
  <si>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</si>
  <si>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</si>
  <si>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</si>
  <si>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</si>
  <si>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</si>
  <si>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</si>
  <si>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</si>
  <si>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</si>
  <si>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</si>
  <si>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</si>
  <si>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</si>
  <si>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</si>
  <si>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</si>
  <si>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</si>
  <si>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</si>
  <si>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</si>
  <si>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</si>
  <si>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</si>
  <si>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</si>
  <si>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</si>
  <si>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</si>
  <si>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</si>
  <si>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</si>
  <si>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</si>
  <si>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</si>
  <si>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</si>
  <si>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</si>
  <si>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</si>
  <si>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</si>
  <si>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</si>
  <si>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</si>
  <si>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</si>
  <si>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</si>
  <si>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</si>
  <si>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</si>
  <si>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</si>
  <si>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</si>
  <si>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</si>
  <si>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</si>
  <si>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</si>
  <si>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</si>
  <si>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</si>
  <si>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</si>
  <si>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</si>
  <si>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</si>
  <si>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</si>
  <si>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</si>
  <si>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</si>
  <si>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</si>
  <si>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</si>
  <si>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</si>
  <si>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</si>
  <si>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</si>
  <si>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</si>
  <si>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</si>
  <si>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</si>
  <si>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</si>
  <si>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</si>
  <si>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</si>
  <si>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</si>
  <si>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</si>
  <si>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</si>
  <si>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</si>
  <si>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</si>
  <si>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</si>
  <si>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</si>
  <si>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</si>
  <si>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</si>
  <si>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</si>
  <si>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</si>
  <si>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</si>
  <si>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</si>
  <si>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</si>
  <si>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</si>
  <si>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</si>
  <si>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</si>
  <si>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</si>
  <si>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</si>
  <si>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</si>
  <si>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</si>
  <si>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</si>
  <si>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</si>
  <si>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</si>
  <si>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</si>
  <si>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</si>
  <si>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</si>
  <si>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</si>
  <si>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</si>
  <si>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</si>
  <si>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</si>
  <si>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</si>
  <si>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</si>
  <si>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</si>
  <si>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</si>
  <si>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</si>
  <si>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</si>
  <si>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</si>
  <si>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</si>
  <si>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</si>
  <si>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</si>
  <si>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</si>
  <si>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</si>
  <si>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</si>
  <si>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</si>
  <si>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</si>
  <si>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</si>
  <si>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</si>
  <si>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</si>
  <si>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</si>
  <si>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</si>
  <si>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</si>
  <si>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</si>
  <si>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</si>
  <si>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</si>
  <si>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</si>
  <si>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</si>
  <si>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</si>
  <si>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</si>
  <si>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</si>
  <si>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</si>
  <si>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</si>
  <si>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</si>
  <si>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</si>
  <si>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</si>
  <si>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</si>
  <si>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</si>
  <si>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</si>
  <si>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</si>
  <si>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</si>
  <si>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</si>
  <si>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</si>
  <si>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</si>
  <si>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</si>
  <si>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</si>
  <si>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</si>
  <si>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</si>
  <si>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</si>
  <si>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</si>
  <si>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</si>
  <si>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</si>
  <si>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</si>
  <si>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</si>
  <si>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</si>
  <si>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</si>
  <si>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</si>
  <si>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</si>
  <si>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</si>
  <si>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</si>
  <si>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</si>
  <si>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</si>
  <si>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</si>
  <si>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</si>
  <si>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</si>
  <si>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</si>
  <si>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</si>
  <si>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</si>
  <si>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</si>
  <si>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</si>
  <si>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</si>
  <si>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</si>
  <si>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</si>
  <si>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</si>
  <si>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</si>
  <si>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</si>
  <si>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</si>
  <si>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</si>
  <si>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</si>
  <si>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</si>
  <si>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</si>
  <si>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</si>
  <si>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</si>
  <si>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</si>
  <si>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</si>
  <si>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</si>
  <si>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</si>
  <si>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</si>
  <si>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</si>
  <si>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</si>
  <si>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</si>
  <si>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</si>
  <si>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</si>
  <si>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</si>
  <si>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</si>
  <si>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</si>
  <si>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</si>
  <si>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</si>
  <si>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</si>
  <si>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</si>
  <si>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</si>
  <si>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</si>
  <si>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</si>
  <si>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</si>
  <si>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</si>
  <si>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</si>
  <si>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</si>
  <si>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</si>
  <si>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</si>
  <si>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</si>
  <si>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</si>
  <si>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</si>
  <si>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</si>
  <si>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</si>
  <si>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</si>
  <si>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</si>
  <si>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</si>
  <si>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</si>
  <si>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</si>
  <si>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</si>
  <si>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</si>
  <si>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</si>
  <si>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</si>
  <si>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</si>
  <si>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</si>
  <si>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</si>
  <si>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</si>
  <si>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</si>
  <si>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</si>
  <si>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</si>
  <si>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</si>
  <si>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</si>
  <si>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</si>
  <si>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</si>
  <si>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</si>
  <si>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</si>
  <si>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</si>
  <si>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</si>
  <si>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</si>
  <si>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</si>
  <si>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</si>
  <si>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</si>
  <si>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</si>
  <si>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</si>
  <si>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</si>
  <si>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</si>
  <si>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</si>
  <si>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</si>
  <si>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</si>
  <si>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</si>
  <si>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</si>
  <si>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</si>
  <si>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</si>
  <si>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</si>
  <si>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</si>
  <si>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</si>
  <si>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</si>
  <si>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</si>
  <si>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</si>
  <si>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</si>
  <si>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</si>
  <si>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</si>
  <si>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</si>
  <si>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</si>
  <si>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</si>
  <si>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</si>
  <si>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</si>
  <si>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</si>
  <si>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</si>
  <si>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</si>
  <si>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</si>
  <si>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</si>
  <si>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</si>
  <si>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</si>
  <si>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</si>
  <si>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</si>
  <si>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</si>
  <si>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</si>
  <si>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</si>
  <si>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</si>
  <si>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</si>
  <si>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</si>
  <si>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</si>
  <si>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</si>
  <si>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</si>
  <si>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</si>
  <si>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</si>
  <si>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</si>
  <si>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</si>
  <si>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</si>
  <si>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</si>
  <si>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</si>
  <si>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</si>
  <si>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</si>
  <si>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</si>
  <si>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</si>
  <si>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</si>
  <si>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</si>
  <si>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</si>
  <si>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</si>
  <si>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</si>
  <si>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</si>
  <si>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</si>
  <si>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</si>
  <si>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</si>
  <si>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</si>
  <si>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</si>
  <si>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</si>
  <si>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</si>
  <si>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</si>
  <si>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</si>
  <si>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</si>
  <si>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</si>
  <si>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</si>
  <si>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</si>
  <si>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</si>
  <si>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</si>
  <si>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</si>
  <si>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</si>
  <si>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</si>
  <si>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</si>
  <si>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</si>
  <si>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</si>
  <si>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</si>
  <si>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</si>
  <si>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</si>
  <si>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</si>
  <si>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</si>
  <si>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</si>
  <si>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</si>
  <si>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</si>
  <si>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</si>
  <si>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</si>
  <si>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</si>
  <si>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</si>
  <si>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</si>
  <si>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</si>
  <si>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</si>
  <si>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</si>
  <si>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</si>
  <si>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</si>
  <si>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</si>
  <si>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</si>
  <si>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</si>
  <si>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</si>
  <si>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</si>
  <si>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</si>
  <si>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</si>
  <si>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</si>
  <si>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</si>
  <si>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</si>
  <si>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</si>
  <si>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</si>
  <si>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</si>
  <si>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</si>
  <si>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</si>
  <si>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</si>
  <si>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</si>
  <si>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</si>
  <si>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</si>
  <si>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</si>
  <si>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</si>
  <si>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</si>
  <si>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</si>
  <si>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</si>
  <si>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</si>
  <si>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</si>
  <si>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</si>
  <si>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</si>
  <si>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</si>
  <si>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</si>
  <si>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</si>
  <si>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</si>
  <si>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</si>
  <si>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</si>
  <si>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</si>
  <si>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</si>
  <si>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</si>
  <si>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</si>
  <si>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</si>
  <si>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</si>
  <si>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</si>
  <si>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</si>
  <si>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</si>
  <si>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</si>
  <si>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</si>
  <si>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</si>
  <si>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</si>
  <si>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</si>
  <si>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</si>
  <si>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</si>
  <si>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</si>
  <si>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</si>
  <si>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</si>
  <si>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</si>
  <si>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</si>
  <si>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</si>
  <si>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</si>
  <si>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</si>
  <si>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</si>
  <si>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</si>
  <si>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</si>
  <si>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</si>
  <si>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</si>
  <si>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</si>
  <si>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</si>
  <si>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</si>
  <si>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</si>
  <si>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</si>
  <si>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</si>
  <si>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</si>
  <si>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</si>
  <si>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</si>
  <si>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</si>
  <si>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</si>
  <si>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</si>
  <si>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</si>
  <si>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</si>
  <si>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</si>
  <si>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</si>
  <si>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</si>
  <si>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</si>
  <si>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</si>
  <si>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</si>
  <si>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</si>
  <si>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</si>
  <si>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</si>
  <si>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</si>
  <si>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</si>
  <si>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</si>
  <si>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</si>
  <si>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</si>
  <si>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</si>
  <si>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</si>
  <si>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</si>
  <si>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</si>
  <si>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</si>
  <si>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</si>
  <si>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</si>
  <si>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</si>
  <si>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</si>
  <si>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</si>
  <si>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</si>
  <si>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</si>
  <si>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</si>
  <si>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</si>
  <si>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</si>
  <si>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</si>
  <si>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</si>
  <si>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</si>
  <si>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</si>
  <si>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</si>
  <si>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</si>
  <si>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</si>
  <si>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</si>
  <si>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</si>
  <si>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</si>
  <si>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</si>
  <si>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</si>
  <si>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</si>
  <si>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</si>
  <si>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</si>
  <si>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</si>
  <si>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</si>
  <si>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</si>
  <si>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</si>
  <si>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</si>
  <si>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</si>
  <si>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</si>
  <si>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</si>
  <si>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</si>
  <si>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</si>
  <si>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</si>
  <si>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</si>
  <si>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</si>
  <si>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</si>
  <si>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</si>
  <si>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</si>
  <si>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</si>
  <si>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</si>
  <si>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</si>
  <si>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</si>
  <si>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</si>
  <si>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</si>
  <si>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</si>
  <si>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</si>
  <si>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</si>
  <si>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</si>
  <si>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</si>
  <si>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</si>
  <si>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</si>
  <si>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</si>
  <si>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</si>
  <si>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</si>
  <si>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</si>
  <si>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</si>
  <si>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</si>
  <si>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</si>
  <si>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</si>
  <si>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</si>
  <si>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</si>
  <si>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</si>
  <si>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</si>
  <si>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</si>
  <si>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</si>
  <si>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</si>
  <si>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</si>
  <si>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</si>
  <si>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</si>
  <si>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</si>
  <si>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</si>
  <si>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</si>
  <si>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</si>
  <si>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</si>
  <si>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</si>
  <si>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</si>
  <si>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</si>
  <si>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</si>
  <si>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</si>
  <si>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</si>
  <si>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</si>
  <si>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</si>
  <si>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</si>
  <si>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</si>
  <si>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</si>
  <si>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</si>
  <si>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</si>
  <si>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</si>
  <si>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</si>
  <si>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</si>
  <si>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</si>
  <si>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</si>
  <si>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</si>
  <si>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</si>
  <si>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</si>
  <si>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</si>
  <si>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</si>
  <si>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</si>
  <si>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</si>
  <si>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</si>
  <si>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</si>
  <si>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</si>
  <si>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</si>
  <si>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</si>
  <si>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</si>
  <si>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</si>
  <si>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</si>
  <si>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</si>
  <si>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</si>
  <si>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</si>
  <si>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</si>
  <si>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</si>
  <si>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</si>
  <si>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</si>
  <si>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</si>
  <si>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</si>
  <si>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</si>
  <si>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</si>
  <si>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</si>
  <si>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</si>
  <si>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</si>
  <si>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</si>
  <si>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</si>
  <si>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</si>
  <si>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</si>
  <si>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</si>
  <si>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</si>
  <si>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</si>
  <si>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</si>
  <si>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</si>
  <si>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</si>
  <si>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</si>
  <si>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</si>
  <si>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</si>
  <si>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</si>
  <si>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</si>
  <si>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</si>
  <si>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</si>
  <si>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</si>
  <si>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</si>
  <si>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</si>
  <si>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</si>
  <si>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</si>
  <si>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</si>
  <si>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</si>
  <si>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</si>
  <si>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</si>
  <si>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</si>
  <si>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</si>
  <si>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</si>
  <si>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</si>
  <si>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</si>
  <si>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</si>
  <si>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</si>
  <si>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</si>
  <si>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</si>
  <si>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</si>
  <si>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</si>
  <si>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</si>
  <si>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</si>
  <si>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</si>
  <si>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</si>
  <si>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</si>
  <si>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</si>
  <si>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</si>
  <si>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</si>
  <si>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</si>
  <si>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</si>
  <si>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</si>
  <si>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</si>
  <si>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</si>
  <si>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</si>
  <si>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</si>
  <si>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</si>
  <si>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</si>
  <si>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</si>
  <si>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</si>
  <si>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</si>
  <si>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</si>
  <si>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</si>
  <si>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</si>
  <si>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</si>
  <si>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</si>
  <si>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</si>
  <si>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</si>
  <si>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</si>
  <si>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</si>
  <si>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</si>
  <si>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</si>
  <si>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</si>
  <si>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</si>
  <si>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</si>
  <si>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</si>
  <si>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</si>
  <si>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</si>
  <si>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</si>
  <si>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</si>
  <si>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</si>
  <si>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</si>
  <si>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</si>
  <si>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</si>
  <si>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</si>
  <si>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</si>
  <si>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</si>
  <si>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</si>
  <si>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</si>
  <si>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</si>
  <si>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</si>
  <si>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</si>
  <si>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</si>
  <si>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</si>
  <si>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</si>
  <si>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</si>
  <si>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</si>
  <si>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</si>
  <si>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</si>
  <si>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</si>
  <si>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</si>
  <si>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</si>
  <si>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</si>
  <si>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</si>
  <si>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</si>
  <si>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</si>
  <si>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</si>
  <si>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</si>
  <si>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</si>
  <si>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</si>
  <si>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</si>
  <si>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</si>
  <si>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</si>
  <si>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</si>
  <si>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</si>
  <si>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</si>
  <si>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</si>
  <si>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</si>
  <si>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</si>
  <si>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</si>
  <si>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</si>
  <si>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</si>
  <si>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</si>
  <si>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</si>
  <si>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</si>
  <si>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</si>
  <si>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</si>
  <si>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</si>
  <si>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</si>
  <si>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</si>
  <si>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</si>
  <si>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</si>
  <si>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</si>
  <si>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</si>
  <si>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</si>
  <si>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</si>
  <si>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</si>
  <si>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</si>
  <si>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</si>
  <si>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</si>
  <si>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</si>
  <si>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</si>
  <si>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</si>
  <si>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</si>
  <si>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</si>
  <si>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</si>
  <si>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</si>
  <si>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</si>
  <si>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</si>
  <si>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</si>
  <si>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</si>
  <si>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</si>
  <si>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</si>
  <si>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</si>
  <si>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</si>
  <si>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</si>
  <si>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</si>
  <si>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</si>
  <si>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</si>
  <si>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</si>
  <si>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</si>
  <si>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</si>
  <si>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</si>
  <si>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</si>
  <si>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</si>
  <si>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</si>
  <si>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</si>
  <si>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</si>
  <si>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</si>
  <si>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</si>
  <si>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</si>
  <si>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</si>
  <si>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</si>
  <si>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</si>
  <si>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</si>
  <si>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</si>
  <si>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</si>
  <si>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</si>
  <si>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</si>
  <si>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</si>
  <si>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</si>
  <si>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</si>
  <si>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</si>
  <si>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</si>
  <si>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</si>
  <si>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</si>
  <si>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</si>
  <si>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</si>
  <si>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</si>
  <si>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</si>
  <si>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</si>
  <si>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</si>
  <si>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</si>
  <si>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</si>
  <si>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</si>
  <si>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</si>
  <si>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</si>
  <si>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</si>
  <si>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</si>
  <si>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</si>
  <si>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</si>
  <si>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</si>
  <si>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</si>
  <si>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</si>
  <si>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</si>
  <si>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</si>
  <si>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</si>
  <si>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</si>
  <si>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</si>
  <si>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</si>
  <si>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</si>
  <si>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</si>
  <si>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</si>
  <si>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</si>
  <si>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</si>
  <si>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</si>
  <si>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</si>
  <si>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</si>
  <si>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</si>
  <si>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</si>
  <si>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</si>
  <si>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</si>
  <si>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</si>
  <si>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</si>
  <si>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</si>
  <si>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</si>
  <si>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</si>
  <si>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</si>
  <si>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</si>
  <si>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</si>
  <si>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</si>
  <si>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</si>
  <si>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</si>
  <si>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</si>
  <si>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</si>
  <si>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</si>
  <si>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</si>
  <si>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</si>
  <si>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</si>
  <si>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</si>
  <si>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</si>
  <si>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</si>
  <si>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</si>
  <si>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</si>
  <si>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</si>
  <si>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</si>
  <si>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</si>
  <si>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</si>
  <si>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</si>
  <si>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</si>
  <si>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</si>
  <si>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</si>
  <si>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</si>
  <si>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</si>
  <si>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</si>
  <si>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</si>
  <si>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</si>
  <si>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</si>
  <si>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</si>
  <si>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</si>
  <si>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</si>
  <si>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</si>
  <si>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</si>
  <si>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</si>
  <si>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</si>
  <si>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</si>
  <si>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</si>
  <si>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</si>
  <si>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</si>
  <si>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</si>
  <si>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</si>
  <si>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</si>
  <si>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</si>
  <si>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</si>
  <si>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</si>
  <si>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</si>
  <si>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</si>
  <si>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</si>
  <si>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</si>
  <si>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</si>
  <si>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</si>
  <si>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</si>
  <si>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</si>
  <si>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</si>
  <si>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</si>
  <si>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</si>
  <si>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</si>
  <si>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</si>
  <si>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</si>
  <si>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</si>
  <si>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</si>
  <si>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</si>
  <si>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</si>
  <si>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</si>
  <si>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</si>
  <si>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</si>
  <si>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</si>
  <si>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</si>
  <si>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</si>
  <si>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</si>
  <si>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</si>
  <si>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</si>
  <si>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</si>
  <si>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</si>
  <si>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</si>
  <si>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</si>
  <si>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</si>
  <si>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</si>
  <si>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</si>
  <si>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</si>
  <si>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</si>
  <si>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</si>
  <si>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</si>
  <si>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</si>
  <si>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</si>
  <si>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</si>
  <si>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</si>
  <si>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</si>
  <si>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</si>
  <si>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</si>
  <si>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</si>
  <si>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</si>
  <si>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</si>
  <si>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</si>
  <si>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</si>
  <si>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</si>
  <si>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</si>
  <si>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</si>
  <si>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</si>
  <si>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</si>
  <si>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</si>
  <si>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</si>
  <si>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</si>
  <si>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</si>
  <si>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</si>
  <si>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</si>
  <si>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</si>
  <si>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</si>
  <si>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</si>
  <si>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</si>
  <si>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</si>
  <si>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</si>
  <si>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</si>
  <si>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</si>
  <si>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</si>
  <si>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</si>
  <si>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</si>
  <si>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</si>
  <si>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</si>
  <si>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</si>
  <si>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</si>
  <si>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</si>
  <si>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</si>
  <si>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</si>
  <si>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</si>
  <si>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</si>
  <si>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</si>
  <si>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</si>
  <si>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</si>
  <si>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</si>
  <si>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</si>
  <si>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</si>
  <si>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</si>
  <si>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</si>
  <si>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</si>
  <si>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</si>
  <si>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</si>
  <si>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</si>
  <si>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</si>
  <si>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</si>
  <si>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</si>
  <si>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</si>
  <si>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</si>
  <si>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</si>
  <si>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</si>
  <si>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</si>
  <si>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</si>
  <si>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</si>
  <si>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</si>
  <si>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</si>
  <si>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</si>
  <si>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</si>
  <si>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</si>
  <si>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</si>
  <si>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</si>
  <si>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</si>
  <si>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</si>
  <si>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</si>
  <si>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</si>
  <si>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</si>
  <si>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</si>
  <si>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</si>
  <si>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</si>
  <si>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</si>
  <si>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</si>
  <si>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</si>
  <si>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</si>
  <si>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</si>
  <si>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</si>
  <si>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</si>
  <si>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</si>
  <si>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</si>
  <si>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</si>
  <si>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</si>
  <si>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</si>
  <si>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</si>
  <si>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</si>
  <si>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</si>
  <si>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</si>
  <si>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</si>
  <si>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</si>
  <si>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</si>
  <si>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</si>
  <si>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</si>
  <si>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</si>
  <si>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</si>
  <si>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</si>
  <si>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</si>
  <si>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</si>
  <si>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</si>
  <si>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</si>
  <si>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</si>
  <si>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</si>
  <si>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</si>
  <si>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</si>
  <si>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</si>
  <si>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</si>
  <si>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</si>
  <si>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</si>
  <si>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</si>
  <si>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</si>
  <si>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</si>
  <si>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</si>
  <si>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</si>
  <si>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</si>
  <si>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</si>
  <si>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</si>
  <si>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</si>
  <si>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</si>
  <si>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</si>
  <si>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</si>
  <si>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</si>
  <si>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</si>
  <si>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</si>
  <si>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</si>
  <si>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</si>
  <si>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</si>
  <si>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</si>
  <si>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</si>
  <si>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</si>
  <si>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</si>
  <si>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</si>
  <si>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</si>
  <si>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</si>
  <si>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</si>
  <si>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</si>
  <si>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</si>
  <si>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</si>
  <si>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</si>
  <si>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</si>
  <si>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</si>
  <si>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</si>
  <si>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</si>
  <si>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</si>
  <si>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</si>
  <si>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</si>
  <si>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</si>
  <si>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</si>
  <si>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</si>
  <si>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</si>
  <si>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</si>
  <si>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</si>
  <si>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</si>
  <si>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</si>
  <si>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</si>
  <si>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</si>
  <si>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</si>
  <si>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</si>
  <si>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</si>
  <si>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</si>
  <si>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</si>
  <si>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</si>
  <si>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</si>
  <si>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</si>
  <si>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</si>
  <si>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</si>
  <si>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</si>
  <si>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</si>
  <si>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</si>
  <si>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</si>
  <si>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</si>
  <si>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</si>
  <si>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</si>
  <si>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</si>
  <si>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</si>
  <si>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</si>
  <si>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</si>
  <si>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</si>
  <si>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</si>
  <si>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</si>
  <si>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</si>
  <si>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</si>
  <si>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</si>
  <si>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</si>
  <si>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</si>
  <si>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</si>
  <si>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</si>
  <si>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</si>
  <si>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</si>
  <si>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</si>
  <si>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</si>
  <si>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</si>
  <si>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</si>
  <si>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</si>
  <si>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</si>
  <si>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</si>
  <si>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</si>
  <si>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</si>
  <si>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</si>
  <si>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</si>
  <si>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</si>
  <si>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</si>
  <si>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</si>
  <si>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</si>
  <si>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</si>
  <si>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</si>
  <si>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</si>
  <si>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</si>
  <si>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</si>
  <si>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</si>
  <si>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</si>
  <si>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</si>
  <si>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</si>
  <si>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</si>
  <si>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</si>
  <si>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</si>
  <si>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</si>
  <si>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</si>
  <si>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</si>
  <si>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</si>
  <si>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</si>
  <si>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</si>
  <si>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</si>
  <si>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</si>
  <si>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</si>
  <si>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</si>
  <si>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</si>
  <si>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</si>
  <si>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</si>
  <si>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</si>
  <si>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</si>
  <si>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</si>
  <si>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</si>
  <si>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</si>
  <si>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</si>
  <si>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</si>
  <si>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</si>
  <si>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</si>
  <si>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</si>
  <si>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</si>
  <si>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</si>
  <si>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</si>
  <si>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</si>
  <si>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</si>
  <si>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</si>
  <si>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</si>
  <si>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</si>
  <si>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</si>
  <si>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</si>
  <si>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</si>
  <si>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</si>
  <si>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</si>
  <si>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</si>
  <si>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</si>
  <si>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</si>
  <si>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</si>
  <si>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</si>
  <si>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</si>
  <si>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</si>
  <si>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</si>
  <si>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</si>
  <si>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</si>
  <si>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</si>
  <si>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</si>
  <si>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</si>
  <si>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</si>
  <si>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</si>
  <si>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</si>
  <si>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</si>
  <si>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</si>
  <si>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</si>
  <si>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</si>
  <si>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</si>
  <si>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</si>
  <si>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</si>
  <si>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</si>
  <si>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</si>
  <si>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</si>
  <si>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</si>
  <si>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</si>
  <si>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</si>
  <si>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</si>
  <si>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</si>
  <si>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</si>
  <si>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</si>
  <si>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</si>
  <si>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</si>
  <si>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</si>
  <si>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</si>
  <si>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</si>
  <si>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</si>
  <si>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</si>
  <si>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</si>
  <si>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</si>
  <si>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</si>
  <si>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</si>
  <si>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</si>
  <si>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</si>
  <si>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</si>
  <si>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</si>
  <si>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</si>
  <si>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</si>
  <si>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</si>
  <si>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</si>
  <si>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</si>
  <si>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</si>
  <si>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</si>
  <si>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</si>
  <si>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</si>
  <si>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</si>
  <si>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</si>
  <si>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</si>
  <si>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</si>
  <si>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</si>
  <si>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</si>
  <si>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</si>
  <si>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</si>
  <si>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</si>
  <si>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</si>
  <si>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</si>
  <si>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</si>
  <si>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</si>
  <si>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</si>
  <si>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</si>
  <si>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</si>
  <si>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</si>
  <si>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</si>
  <si>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</si>
  <si>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</si>
  <si>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</si>
  <si>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</si>
  <si>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</si>
  <si>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</si>
  <si>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</si>
  <si>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</si>
  <si>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</si>
  <si>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</si>
  <si>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</si>
  <si>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</si>
  <si>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</si>
  <si>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</si>
  <si>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</si>
  <si>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</si>
  <si>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</si>
  <si>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</si>
  <si>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</si>
  <si>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</si>
  <si>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</si>
  <si>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</si>
  <si>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</si>
  <si>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</si>
  <si>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</si>
  <si>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</si>
  <si>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</si>
  <si>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</si>
  <si>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</si>
  <si>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</si>
  <si>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</si>
  <si>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</si>
  <si>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</si>
  <si>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</si>
  <si>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</si>
  <si>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</si>
  <si>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</si>
  <si>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</si>
  <si>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</si>
  <si>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</si>
  <si>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</si>
  <si>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</si>
  <si>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</si>
  <si>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</si>
  <si>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</si>
  <si>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</si>
  <si>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</si>
  <si>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</si>
  <si>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</si>
  <si>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</si>
  <si>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</si>
  <si>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</si>
  <si>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</si>
  <si>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</si>
  <si>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</si>
  <si>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</si>
  <si>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</si>
  <si>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</si>
  <si>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</si>
  <si>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</si>
  <si>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</si>
  <si>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</si>
  <si>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</si>
  <si>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</si>
  <si>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</si>
  <si>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</si>
  <si>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</si>
  <si>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</si>
  <si>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</si>
  <si>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</si>
  <si>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</si>
  <si>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</si>
  <si>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</si>
  <si>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</si>
  <si>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</si>
  <si>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</si>
  <si>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</si>
  <si>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</si>
  <si>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</si>
  <si>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</si>
  <si>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</si>
  <si>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</si>
  <si>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</si>
  <si>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</si>
  <si>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</si>
  <si>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</si>
  <si>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</si>
  <si>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</si>
  <si>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</si>
  <si>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</si>
  <si>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</si>
  <si>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</si>
  <si>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</si>
  <si>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</si>
  <si>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</si>
  <si>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</si>
  <si>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</si>
  <si>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</si>
  <si>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</si>
  <si>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</si>
  <si>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</si>
  <si>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</si>
  <si>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</si>
  <si>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</si>
  <si>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</si>
  <si>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</si>
  <si>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</si>
  <si>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</si>
  <si>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</si>
  <si>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</si>
  <si>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</si>
  <si>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</si>
  <si>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</si>
  <si>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</si>
  <si>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</si>
  <si>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</si>
  <si>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</si>
  <si>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</si>
  <si>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</si>
  <si>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</si>
  <si>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</si>
  <si>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</si>
  <si>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</si>
  <si>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</si>
  <si>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</si>
  <si>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</si>
  <si>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</si>
  <si>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</si>
  <si>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</si>
  <si>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</si>
  <si>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</si>
  <si>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</si>
  <si>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</si>
  <si>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</si>
  <si>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</si>
  <si>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</si>
  <si>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</si>
  <si>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</si>
  <si>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</si>
  <si>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</si>
  <si>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</si>
  <si>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</si>
  <si>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</si>
  <si>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</si>
  <si>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</si>
  <si>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</si>
  <si>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</si>
  <si>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</si>
  <si>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</si>
  <si>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</si>
  <si>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</si>
  <si>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</si>
  <si>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</si>
  <si>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</si>
  <si>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</si>
  <si>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</si>
  <si>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</si>
  <si>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</si>
  <si>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</si>
  <si>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</si>
  <si>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</si>
  <si>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</si>
  <si>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</si>
  <si>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</si>
  <si>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</si>
  <si>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</si>
  <si>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</si>
  <si>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</si>
  <si>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</si>
  <si>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</si>
  <si>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</si>
  <si>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</si>
  <si>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</si>
  <si>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</si>
  <si>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</si>
  <si>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</si>
  <si>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</si>
  <si>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</si>
  <si>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</si>
  <si>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</si>
  <si>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</si>
  <si>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</si>
  <si>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</si>
  <si>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</si>
  <si>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</si>
  <si>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</si>
  <si>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</si>
  <si>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</si>
  <si>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</si>
  <si>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</si>
  <si>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</si>
  <si>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</si>
  <si>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</si>
  <si>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</si>
  <si>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</si>
  <si>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</si>
  <si>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</si>
  <si>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</si>
  <si>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</si>
  <si>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</si>
  <si>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</si>
  <si>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</si>
  <si>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</si>
  <si>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</si>
  <si>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</si>
  <si>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</si>
  <si>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</si>
  <si>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</si>
  <si>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</si>
  <si>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</si>
  <si>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</si>
  <si>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</si>
  <si>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</si>
  <si>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</si>
  <si>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</si>
  <si>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</si>
  <si>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</si>
  <si>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</si>
  <si>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</si>
  <si>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</si>
  <si>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</si>
  <si>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</si>
  <si>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</si>
  <si>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</si>
  <si>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</si>
  <si>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</si>
  <si>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</si>
  <si>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</si>
  <si>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</si>
  <si>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</si>
  <si>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</si>
  <si>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</si>
  <si>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</si>
  <si>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</si>
  <si>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</si>
  <si>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</si>
  <si>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</si>
  <si>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</si>
  <si>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</si>
  <si>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</si>
  <si>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</si>
  <si>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</si>
  <si>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</si>
  <si>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</si>
  <si>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</si>
  <si>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</si>
  <si>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</si>
  <si>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</si>
  <si>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</si>
  <si>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</si>
  <si>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</si>
  <si>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</si>
  <si>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</si>
  <si>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</si>
  <si>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</si>
  <si>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</si>
  <si>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</si>
  <si>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</si>
  <si>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</si>
  <si>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</si>
  <si>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</si>
  <si>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</si>
  <si>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</si>
  <si>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</si>
  <si>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</si>
  <si>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</si>
  <si>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</si>
  <si>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</si>
  <si>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</si>
  <si>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</si>
  <si>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</si>
  <si>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</si>
  <si>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</si>
  <si>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</si>
  <si>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</si>
  <si>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</si>
  <si>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</si>
  <si>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</si>
  <si>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</si>
  <si>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</si>
  <si>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</si>
  <si>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</si>
  <si>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</si>
  <si>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</si>
  <si>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</si>
  <si>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</si>
  <si>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</si>
  <si>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</si>
  <si>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</si>
  <si>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</si>
  <si>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</si>
  <si>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</si>
  <si>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</si>
  <si>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</si>
  <si>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</si>
  <si>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</si>
  <si>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</si>
  <si>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</si>
  <si>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</si>
  <si>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</si>
  <si>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</si>
  <si>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</si>
  <si>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</si>
  <si>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</si>
  <si>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</si>
  <si>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</si>
  <si>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</si>
  <si>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</si>
  <si>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</si>
  <si>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</si>
  <si>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</si>
  <si>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</si>
  <si>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</si>
  <si>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</si>
  <si>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</si>
  <si>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</si>
  <si>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</si>
  <si>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</si>
  <si>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</si>
  <si>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</si>
  <si>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</si>
  <si>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</si>
  <si>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</si>
  <si>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</si>
  <si>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</si>
  <si>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</si>
  <si>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</si>
  <si>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</si>
  <si>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</si>
  <si>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</si>
  <si>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</si>
  <si>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</si>
  <si>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</si>
  <si>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</si>
  <si>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</si>
  <si>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</si>
  <si>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</si>
  <si>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</si>
  <si>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</si>
  <si>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</si>
  <si>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</si>
  <si>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</si>
  <si>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</si>
  <si>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</si>
  <si>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</si>
  <si>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</si>
  <si>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</si>
  <si>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</si>
  <si>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</si>
  <si>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</si>
  <si>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</si>
  <si>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</si>
  <si>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</si>
  <si>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</si>
  <si>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</si>
  <si>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</si>
  <si>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</si>
  <si>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</si>
  <si>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</si>
  <si>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</si>
  <si>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</si>
  <si>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</si>
  <si>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</si>
  <si>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</si>
  <si>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</si>
  <si>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</si>
  <si>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</si>
  <si>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</si>
  <si>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</si>
  <si>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</si>
  <si>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</si>
  <si>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</si>
  <si>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</si>
  <si>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</si>
  <si>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</si>
  <si>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</si>
  <si>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</si>
  <si>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</si>
  <si>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</si>
  <si>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</si>
  <si>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</si>
  <si>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</si>
  <si>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</si>
  <si>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</si>
  <si>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</si>
  <si>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</si>
  <si>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</si>
  <si>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</si>
  <si>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</si>
  <si>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</si>
  <si>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</si>
  <si>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</si>
  <si>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</si>
  <si>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</si>
  <si>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</si>
  <si>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</si>
  <si>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</si>
  <si>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</si>
  <si>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</si>
  <si>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</si>
  <si>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</si>
  <si>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</si>
  <si>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</si>
  <si>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</si>
  <si>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</si>
  <si>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</si>
  <si>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</si>
  <si>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</si>
  <si>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</si>
  <si>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</si>
  <si>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</si>
  <si>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</si>
  <si>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</si>
  <si>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</si>
  <si>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</si>
  <si>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</si>
  <si>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</si>
  <si>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</si>
  <si>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</si>
  <si>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</si>
  <si>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</si>
  <si>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</si>
  <si>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</si>
  <si>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</si>
  <si>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</si>
  <si>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</si>
  <si>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</si>
  <si>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</si>
  <si>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</si>
  <si>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</si>
  <si>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</si>
  <si>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</si>
  <si>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</si>
  <si>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</si>
  <si>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</si>
  <si>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</si>
  <si>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</si>
  <si>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</si>
  <si>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</si>
  <si>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</si>
  <si>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</si>
  <si>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</si>
  <si>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</si>
  <si>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</si>
  <si>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</si>
  <si>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</si>
  <si>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</si>
  <si>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</si>
  <si>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</si>
  <si>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</si>
  <si>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</si>
  <si>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</si>
  <si>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</si>
  <si>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</si>
  <si>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</si>
  <si>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</si>
  <si>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</si>
  <si>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</si>
  <si>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</si>
  <si>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</si>
  <si>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</si>
  <si>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</si>
  <si>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</si>
  <si>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</si>
  <si>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</si>
  <si>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</si>
  <si>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</si>
  <si>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</si>
  <si>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</si>
  <si>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</si>
  <si>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</si>
  <si>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</si>
  <si>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</si>
  <si>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</si>
  <si>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</si>
  <si>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</si>
  <si>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</si>
  <si>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</si>
  <si>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</si>
  <si>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</si>
  <si>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</si>
  <si>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</si>
  <si>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</si>
  <si>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</si>
  <si>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</si>
  <si>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</si>
  <si>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</si>
  <si>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</si>
  <si>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</si>
  <si>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</si>
  <si>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</si>
  <si>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</si>
  <si>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</si>
  <si>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</si>
  <si>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</si>
  <si>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</si>
  <si>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</si>
  <si>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</si>
  <si>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</si>
  <si>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</si>
  <si>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</si>
  <si>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</si>
  <si>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</si>
  <si>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</si>
  <si>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</si>
  <si>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</si>
  <si>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</si>
  <si>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</si>
  <si>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</si>
  <si>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</si>
  <si>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</si>
  <si>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</si>
  <si>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</si>
  <si>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</si>
  <si>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</si>
  <si>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</si>
  <si>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</si>
  <si>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</si>
  <si>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</si>
  <si>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</si>
  <si>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</si>
  <si>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</si>
  <si>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</si>
  <si>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</si>
  <si>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</si>
  <si>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</si>
  <si>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</si>
  <si>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</si>
  <si>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</si>
  <si>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</si>
  <si>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</si>
  <si>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</si>
  <si>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</si>
  <si>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</si>
  <si>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</si>
  <si>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</si>
  <si>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</si>
  <si>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</si>
  <si>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</si>
  <si>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</si>
  <si>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</si>
  <si>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</si>
  <si>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</si>
  <si>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</si>
  <si>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</si>
  <si>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</si>
  <si>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</si>
  <si>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</si>
  <si>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</si>
  <si>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</si>
  <si>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</si>
  <si>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</si>
  <si>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</si>
  <si>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</si>
  <si>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</si>
  <si>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</si>
  <si>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</si>
  <si>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</si>
  <si>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</si>
  <si>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</si>
  <si>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</si>
  <si>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</si>
  <si>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</si>
  <si>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</si>
  <si>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</si>
  <si>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</si>
  <si>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</si>
  <si>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</si>
  <si>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</si>
  <si>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</si>
  <si>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</si>
  <si>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</si>
  <si>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</si>
  <si>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</si>
  <si>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</si>
  <si>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</si>
  <si>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</si>
  <si>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</si>
  <si>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</si>
  <si>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</si>
  <si>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</si>
  <si>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</si>
  <si>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</si>
  <si>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</si>
  <si>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</si>
  <si>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</si>
  <si>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</si>
  <si>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</si>
  <si>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</si>
  <si>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</si>
  <si>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</si>
  <si>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</si>
  <si>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</si>
  <si>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</si>
  <si>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</si>
  <si>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</si>
  <si>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</si>
  <si>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</si>
  <si>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</si>
  <si>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</si>
  <si>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</si>
  <si>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</si>
  <si>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</si>
  <si>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</si>
  <si>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</si>
  <si>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</si>
  <si>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</si>
  <si>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</si>
  <si>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</si>
  <si>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</si>
  <si>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</si>
  <si>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</si>
  <si>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</si>
  <si>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</si>
  <si>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</si>
  <si>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</si>
  <si>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</si>
  <si>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</si>
  <si>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</si>
  <si>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</si>
  <si>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</si>
  <si>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</si>
  <si>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</si>
  <si>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</si>
  <si>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</si>
  <si>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</si>
  <si>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</si>
  <si>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</si>
  <si>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</si>
  <si>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</si>
  <si>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</si>
  <si>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</si>
  <si>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</si>
  <si>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</si>
  <si>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</si>
  <si>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</si>
  <si>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</si>
  <si>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</si>
  <si>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</si>
  <si>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</si>
  <si>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</si>
  <si>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</si>
  <si>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</si>
  <si>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</si>
  <si>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</si>
  <si>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</si>
  <si>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</si>
  <si>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</si>
  <si>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</si>
  <si>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</si>
  <si>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</si>
  <si>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</si>
  <si>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</si>
  <si>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</si>
  <si>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</si>
  <si>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</si>
  <si>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</si>
  <si>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</si>
  <si>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</si>
  <si>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</si>
  <si>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</si>
  <si>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</si>
  <si>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</si>
  <si>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</si>
  <si>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</si>
  <si>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</si>
  <si>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</si>
  <si>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</si>
  <si>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</si>
  <si>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</si>
  <si>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</si>
  <si>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</si>
  <si>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</si>
  <si>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</si>
  <si>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</si>
  <si>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</si>
  <si>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</si>
  <si>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</si>
  <si>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</si>
  <si>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</si>
  <si>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</si>
  <si>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</si>
  <si>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</si>
  <si>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</si>
  <si>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</si>
  <si>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</si>
  <si>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</si>
  <si>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</si>
  <si>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</si>
  <si>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</si>
  <si>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</si>
  <si>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</si>
  <si>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</si>
  <si>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</si>
  <si>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</si>
  <si>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</si>
  <si>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</si>
  <si>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</si>
  <si>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</si>
  <si>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</si>
  <si>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</si>
  <si>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</si>
  <si>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</si>
  <si>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</si>
  <si>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</si>
  <si>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</si>
  <si>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</si>
  <si>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</si>
  <si>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</si>
  <si>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</si>
  <si>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</si>
  <si>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</si>
  <si>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</si>
  <si>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</si>
  <si>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</si>
  <si>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</si>
  <si>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</si>
  <si>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</si>
  <si>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</si>
  <si>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</si>
  <si>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</si>
  <si>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</si>
  <si>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</si>
  <si>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</si>
  <si>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</si>
  <si>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</si>
  <si>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</si>
  <si>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</si>
  <si>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</si>
  <si>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</si>
  <si>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</si>
  <si>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</si>
  <si>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</si>
  <si>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</si>
  <si>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</si>
  <si>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</si>
  <si>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</si>
  <si>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</si>
  <si>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</si>
  <si>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</si>
  <si>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</si>
  <si>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</si>
  <si>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</si>
  <si>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</si>
  <si>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</si>
  <si>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</si>
  <si>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</si>
  <si>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</si>
  <si>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</si>
  <si>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</si>
  <si>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</si>
  <si>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</si>
  <si>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</si>
  <si>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</si>
  <si>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</si>
  <si>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</si>
  <si>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</si>
  <si>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</si>
  <si>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</si>
  <si>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</si>
  <si>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</si>
  <si>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</si>
  <si>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</si>
  <si>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</si>
  <si>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</si>
  <si>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</si>
  <si>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</si>
  <si>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</si>
  <si>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</si>
  <si>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</si>
  <si>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</si>
  <si>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</si>
  <si>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</si>
  <si>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</si>
  <si>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</si>
  <si>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</si>
  <si>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</si>
  <si>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</si>
  <si>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</si>
  <si>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</si>
  <si>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</si>
  <si>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</si>
  <si>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</si>
  <si>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</si>
  <si>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</si>
  <si>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</si>
  <si>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</si>
  <si>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</si>
  <si>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</si>
  <si>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</si>
  <si>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</si>
  <si>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</si>
  <si>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</si>
  <si>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</si>
  <si>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</si>
  <si>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</si>
  <si>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</si>
  <si>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</si>
  <si>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</si>
  <si>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</si>
  <si>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</si>
  <si>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</si>
  <si>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</si>
  <si>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</si>
  <si>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</si>
  <si>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</si>
  <si>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</si>
  <si>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</si>
  <si>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</si>
  <si>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</si>
  <si>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</si>
  <si>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</si>
  <si>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</si>
  <si>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</si>
  <si>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</si>
  <si>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</si>
  <si>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</si>
  <si>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</si>
  <si>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</si>
  <si>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</si>
  <si>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</si>
  <si>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</si>
  <si>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</si>
  <si>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</si>
  <si>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</si>
  <si>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</si>
  <si>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</si>
  <si>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</si>
  <si>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</si>
  <si>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</si>
  <si>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</si>
  <si>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</si>
  <si>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</si>
  <si>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</si>
  <si>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</si>
  <si>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</si>
  <si>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</si>
  <si>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</si>
  <si>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</si>
  <si>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</si>
  <si>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</si>
  <si>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</si>
  <si>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</si>
  <si>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</si>
  <si>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</si>
  <si>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</si>
  <si>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</si>
  <si>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</si>
  <si>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</si>
  <si>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</si>
  <si>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</si>
  <si>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</si>
  <si>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</si>
  <si>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</si>
  <si>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</si>
  <si>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</si>
  <si>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</si>
  <si>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</si>
  <si>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</si>
  <si>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</si>
  <si>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</si>
  <si>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</si>
  <si>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</si>
  <si>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</si>
  <si>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</si>
  <si>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</si>
  <si>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</si>
  <si>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</si>
  <si>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</si>
  <si>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</si>
  <si>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</si>
  <si>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</si>
  <si>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</si>
  <si>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</si>
  <si>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</si>
  <si>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</si>
  <si>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</si>
  <si>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</si>
  <si>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</si>
  <si>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</si>
  <si>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</si>
  <si>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</si>
  <si>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</si>
  <si>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</si>
  <si>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</si>
  <si>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</si>
  <si>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</si>
  <si>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</si>
  <si>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</si>
  <si>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</si>
  <si>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</si>
  <si>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</si>
  <si>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</si>
  <si>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</si>
  <si>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</si>
  <si>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</si>
  <si>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</si>
  <si>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</si>
  <si>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</si>
  <si>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</si>
  <si>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</si>
  <si>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</si>
  <si>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</si>
  <si>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</si>
  <si>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</si>
  <si>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</si>
  <si>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</si>
  <si>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</si>
  <si>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</si>
  <si>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</si>
  <si>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</si>
  <si>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</si>
  <si>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</si>
  <si>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</si>
  <si>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</si>
  <si>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</si>
  <si>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</si>
  <si>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</si>
  <si>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</si>
  <si>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</si>
  <si>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</si>
  <si>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</si>
  <si>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</si>
  <si>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</si>
  <si>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</si>
  <si>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</si>
  <si>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</si>
  <si>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</si>
  <si>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</si>
  <si>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</si>
  <si>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</si>
  <si>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</si>
  <si>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</si>
  <si>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</si>
  <si>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</si>
  <si>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</si>
  <si>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</si>
  <si>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</si>
  <si>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</si>
  <si>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</si>
  <si>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</si>
  <si>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</si>
  <si>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</si>
  <si>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</si>
  <si>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</si>
  <si>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</si>
  <si>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</si>
  <si>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</si>
  <si>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</si>
  <si>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</si>
  <si>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</si>
  <si>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</si>
  <si>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</si>
  <si>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</si>
  <si>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</si>
  <si>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</si>
  <si>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</si>
  <si>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</si>
  <si>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</si>
  <si>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</si>
  <si>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</si>
  <si>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</si>
  <si>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</si>
  <si>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</si>
  <si>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</si>
  <si>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</si>
  <si>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</si>
  <si>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</si>
  <si>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</si>
  <si>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</si>
  <si>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</si>
  <si>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</si>
  <si>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</si>
  <si>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</si>
  <si>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</si>
  <si>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</si>
  <si>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</si>
  <si>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</si>
  <si>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</si>
  <si>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</si>
  <si>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</si>
  <si>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</si>
  <si>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</si>
  <si>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</si>
  <si>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</si>
  <si>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</si>
  <si>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</si>
  <si>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</si>
  <si>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</si>
  <si>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</si>
  <si>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</si>
  <si>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</si>
  <si>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</si>
  <si>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</si>
  <si>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</si>
  <si>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</si>
  <si>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</si>
  <si>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</si>
  <si>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</si>
  <si>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</si>
  <si>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</si>
  <si>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</si>
  <si>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</si>
  <si>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</si>
  <si>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</si>
  <si>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</si>
  <si>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</si>
  <si>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</si>
  <si>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</si>
  <si>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</si>
  <si>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</si>
  <si>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</si>
  <si>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</si>
  <si>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</si>
  <si>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</si>
  <si>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</si>
  <si>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</si>
  <si>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</si>
  <si>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</si>
  <si>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</si>
  <si>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</si>
  <si>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</si>
  <si>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</si>
  <si>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</si>
  <si>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</si>
  <si>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</si>
  <si>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</si>
  <si>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</si>
  <si>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</si>
  <si>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</si>
  <si>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</si>
  <si>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</si>
  <si>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</si>
  <si>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</si>
  <si>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</si>
  <si>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</si>
  <si>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</si>
  <si>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</si>
  <si>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</si>
  <si>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</si>
  <si>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</si>
  <si>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</si>
  <si>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</si>
  <si>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</si>
  <si>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</si>
  <si>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</si>
  <si>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</si>
  <si>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</si>
  <si>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</si>
  <si>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</si>
  <si>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</si>
  <si>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</si>
  <si>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</si>
  <si>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</si>
  <si>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</si>
  <si>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</si>
  <si>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</si>
  <si>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</si>
  <si>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</si>
  <si>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</si>
  <si>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</si>
  <si>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</si>
  <si>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</si>
  <si>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</si>
  <si>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</si>
  <si>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</si>
  <si>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</si>
  <si>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</si>
  <si>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</si>
  <si>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</si>
  <si>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</si>
  <si>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</si>
  <si>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</si>
  <si>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</si>
  <si>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</si>
  <si>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</si>
  <si>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</si>
  <si>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</si>
  <si>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</si>
  <si>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</si>
  <si>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</si>
  <si>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</si>
  <si>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</si>
  <si>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</si>
  <si>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</si>
  <si>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</si>
  <si>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</si>
  <si>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</si>
  <si>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</si>
  <si>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</si>
  <si>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</si>
  <si>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</si>
  <si>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</si>
  <si>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</si>
  <si>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</si>
  <si>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</si>
  <si>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</si>
  <si>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</si>
  <si>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</si>
  <si>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</si>
  <si>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</si>
  <si>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</si>
  <si>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</si>
  <si>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</si>
  <si>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</si>
  <si>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</si>
  <si>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</si>
  <si>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</si>
  <si>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</si>
  <si>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</si>
  <si>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</si>
  <si>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</si>
  <si>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</si>
  <si>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</si>
  <si>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</si>
  <si>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</si>
  <si>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</si>
  <si>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</si>
  <si>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</si>
  <si>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</si>
  <si>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</si>
  <si>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</si>
  <si>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</si>
  <si>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</si>
  <si>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</si>
  <si>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</si>
  <si>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</si>
  <si>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</si>
  <si>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</si>
  <si>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</si>
  <si>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</si>
  <si>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</si>
  <si>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</si>
  <si>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</si>
  <si>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</si>
  <si>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</si>
  <si>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</si>
  <si>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</si>
  <si>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</si>
  <si>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</si>
  <si>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</si>
  <si>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</si>
  <si>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</si>
  <si>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</si>
  <si>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</si>
  <si>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</si>
  <si>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</si>
  <si>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</si>
  <si>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</si>
  <si>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</si>
  <si>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</si>
  <si>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</si>
  <si>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</si>
  <si>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</si>
  <si>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</si>
  <si>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</si>
  <si>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</si>
  <si>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</si>
  <si>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</si>
  <si>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</si>
  <si>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</si>
  <si>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</si>
  <si>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</si>
  <si>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</si>
  <si>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</si>
  <si>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</si>
  <si>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</si>
  <si>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</si>
  <si>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</si>
  <si>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</si>
  <si>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</si>
  <si>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</si>
  <si>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</si>
  <si>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</si>
  <si>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</si>
  <si>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</si>
  <si>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</si>
  <si>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</si>
  <si>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</si>
  <si>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</si>
  <si>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</si>
  <si>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</si>
  <si>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</si>
  <si>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</si>
  <si>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</si>
  <si>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</si>
  <si>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</si>
  <si>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</si>
  <si>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</si>
  <si>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</si>
  <si>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</si>
  <si>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</si>
  <si>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</si>
  <si>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</si>
  <si>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</si>
  <si>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</si>
  <si>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</si>
  <si>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</si>
  <si>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</si>
  <si>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</si>
  <si>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</si>
  <si>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</si>
  <si>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</si>
  <si>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</si>
  <si>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</si>
  <si>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</si>
  <si>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</si>
  <si>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</si>
  <si>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</si>
  <si>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</si>
  <si>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</si>
  <si>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</si>
  <si>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</si>
  <si>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</si>
  <si>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</si>
  <si>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</si>
  <si>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</si>
  <si>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</si>
  <si>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</si>
  <si>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</si>
  <si>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</si>
  <si>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</si>
  <si>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</si>
  <si>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</si>
  <si>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</si>
  <si>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</si>
  <si>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</si>
  <si>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</si>
  <si>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</si>
  <si>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</si>
  <si>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</si>
  <si>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</si>
  <si>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</si>
  <si>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</si>
  <si>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</si>
  <si>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</si>
  <si>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</si>
  <si>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</si>
  <si>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</si>
  <si>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</si>
  <si>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</si>
  <si>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</si>
  <si>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</si>
  <si>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</si>
  <si>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</si>
  <si>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</si>
  <si>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</si>
  <si>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</si>
  <si>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</si>
  <si>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</si>
  <si>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</si>
  <si>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</si>
  <si>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</si>
  <si>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</si>
  <si>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</si>
  <si>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</si>
  <si>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</si>
  <si>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</si>
  <si>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</si>
  <si>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</si>
  <si>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</si>
  <si>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</si>
  <si>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</si>
  <si>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</si>
  <si>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</si>
  <si>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</si>
  <si>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</si>
  <si>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</si>
  <si>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</si>
  <si>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</si>
  <si>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</si>
  <si>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</si>
  <si>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</si>
  <si>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</si>
  <si>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</si>
  <si>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</si>
  <si>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</si>
  <si>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</si>
  <si>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</si>
  <si>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</si>
  <si>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</si>
  <si>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</si>
  <si>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</si>
  <si>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</si>
  <si>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</si>
  <si>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</si>
  <si>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</si>
  <si>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</si>
  <si>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</si>
  <si>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</si>
  <si>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</si>
  <si>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</si>
  <si>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</si>
  <si>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</si>
  <si>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</si>
  <si>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</si>
  <si>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</si>
  <si>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</si>
  <si>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</si>
  <si>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</si>
  <si>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</si>
  <si>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</si>
  <si>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</si>
  <si>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</si>
  <si>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</si>
  <si>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</si>
  <si>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</si>
  <si>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</si>
  <si>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</si>
  <si>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</si>
  <si>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</si>
  <si>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</si>
  <si>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</si>
  <si>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</si>
  <si>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</si>
  <si>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</si>
  <si>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</si>
  <si>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</si>
  <si>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</si>
  <si>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</si>
  <si>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</si>
  <si>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</si>
  <si>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</si>
  <si>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</si>
  <si>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</si>
  <si>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</si>
  <si>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</si>
  <si>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</si>
  <si>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</si>
  <si>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</si>
  <si>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</si>
  <si>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</si>
  <si>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</si>
  <si>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</si>
  <si>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</si>
  <si>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</si>
  <si>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</si>
  <si>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</si>
  <si>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</si>
  <si>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</si>
  <si>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</si>
  <si>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</si>
  <si>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</si>
  <si>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</si>
  <si>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</si>
  <si>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</si>
  <si>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</si>
  <si>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</si>
  <si>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</si>
  <si>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</si>
  <si>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</si>
  <si>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</si>
  <si>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</si>
  <si>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</si>
  <si>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</si>
  <si>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</si>
  <si>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</si>
  <si>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</si>
  <si>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</si>
  <si>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</si>
  <si>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</si>
  <si>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</si>
  <si>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</si>
  <si>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</si>
  <si>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</si>
  <si>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</si>
  <si>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</si>
  <si>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</si>
  <si>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</si>
  <si>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</si>
  <si>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</si>
  <si>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</si>
  <si>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</si>
  <si>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</si>
  <si>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</si>
  <si>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</si>
  <si>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</si>
  <si>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</si>
  <si>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</si>
  <si>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</si>
  <si>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</si>
  <si>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</si>
  <si>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</si>
  <si>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</si>
  <si>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</si>
  <si>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</si>
  <si>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</si>
  <si>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</si>
  <si>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</si>
  <si>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</si>
  <si>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</si>
  <si>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</si>
  <si>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</si>
  <si>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</si>
  <si>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</si>
  <si>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</si>
  <si>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</si>
  <si>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</si>
  <si>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</si>
  <si>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</si>
  <si>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</si>
  <si>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</si>
  <si>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</si>
  <si>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</si>
  <si>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</si>
  <si>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</si>
  <si>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</si>
  <si>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</si>
  <si>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</si>
  <si>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</si>
  <si>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</si>
  <si>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</si>
  <si>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</si>
  <si>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</si>
  <si>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</si>
  <si>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</si>
  <si>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</si>
  <si>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</si>
  <si>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</si>
  <si>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</si>
  <si>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</si>
  <si>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</si>
  <si>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</si>
  <si>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</si>
  <si>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</si>
  <si>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</si>
  <si>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</si>
  <si>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</si>
  <si>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</si>
  <si>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</si>
  <si>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</si>
  <si>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</si>
  <si>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</si>
  <si>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</si>
  <si>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</si>
  <si>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</si>
  <si>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</si>
  <si>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</si>
  <si>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</si>
  <si>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</si>
  <si>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</si>
  <si>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</si>
  <si>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</si>
  <si>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</si>
  <si>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</si>
  <si>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</si>
  <si>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</si>
  <si>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</si>
  <si>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</si>
  <si>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</si>
  <si>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</si>
  <si>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</si>
  <si>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</si>
  <si>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</si>
  <si>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</si>
  <si>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</si>
  <si>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</si>
  <si>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</si>
  <si>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</si>
  <si>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</si>
  <si>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</si>
  <si>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</si>
  <si>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</si>
  <si>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</si>
  <si>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</si>
  <si>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</si>
  <si>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</si>
  <si>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</si>
  <si>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</si>
  <si>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</si>
  <si>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</si>
  <si>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</si>
  <si>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</si>
  <si>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</si>
  <si>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</si>
  <si>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</si>
  <si>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</si>
  <si>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</si>
  <si>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</si>
  <si>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</si>
  <si>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</si>
  <si>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</si>
  <si>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</si>
  <si>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</si>
  <si>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</si>
  <si>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</si>
  <si>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</si>
  <si>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</si>
  <si>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</si>
  <si>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</si>
  <si>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</si>
  <si>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</si>
  <si>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</si>
  <si>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</si>
  <si>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</si>
  <si>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</si>
  <si>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</si>
  <si>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</si>
  <si>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</si>
  <si>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</si>
  <si>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</si>
  <si>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</si>
  <si>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</si>
  <si>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</si>
  <si>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</si>
  <si>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</si>
  <si>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</si>
  <si>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</si>
  <si>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</si>
  <si>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</si>
  <si>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</si>
  <si>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</si>
  <si>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</si>
  <si>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</si>
  <si>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</si>
  <si>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</si>
  <si>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</si>
  <si>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</si>
  <si>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</si>
  <si>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</si>
  <si>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</si>
  <si>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</si>
  <si>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</si>
  <si>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</si>
  <si>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</si>
  <si>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</si>
  <si>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</si>
  <si>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</si>
  <si>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</si>
  <si>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</si>
  <si>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</si>
  <si>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</si>
  <si>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</si>
  <si>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</si>
  <si>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</si>
  <si>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</si>
  <si>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</si>
  <si>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</si>
  <si>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</si>
  <si>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</si>
  <si>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</si>
  <si>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</si>
  <si>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</si>
  <si>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</si>
  <si>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</si>
  <si>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</si>
  <si>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</si>
  <si>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</si>
  <si>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</si>
  <si>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</si>
  <si>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</si>
  <si>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</si>
  <si>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</si>
  <si>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</si>
  <si>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</si>
  <si>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</si>
  <si>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</si>
  <si>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</si>
  <si>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</si>
  <si>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</si>
  <si>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</si>
  <si>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</si>
  <si>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</si>
  <si>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</si>
  <si>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</si>
  <si>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</si>
  <si>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</si>
  <si>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</si>
  <si>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</si>
  <si>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</si>
  <si>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</si>
  <si>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</si>
  <si>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</si>
  <si>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</si>
  <si>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</si>
  <si>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</si>
  <si>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</si>
  <si>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</si>
  <si>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</si>
  <si>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</si>
  <si>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</si>
  <si>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</si>
  <si>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</si>
  <si>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</si>
  <si>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</si>
  <si>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</si>
  <si>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</si>
  <si>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</si>
  <si>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</si>
  <si>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</si>
  <si>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</si>
  <si>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</si>
  <si>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</si>
  <si>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</si>
  <si>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</si>
  <si>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</si>
  <si>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</si>
  <si>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</si>
  <si>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</si>
  <si>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</si>
  <si>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</si>
  <si>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</si>
  <si>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</si>
  <si>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</si>
  <si>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</si>
  <si>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</si>
  <si>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</si>
  <si>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</si>
  <si>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</si>
  <si>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</si>
  <si>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</si>
  <si>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</si>
  <si>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</si>
  <si>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</si>
  <si>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</si>
  <si>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</si>
  <si>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</si>
  <si>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</si>
  <si>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</si>
  <si>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</si>
  <si>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</si>
  <si>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</si>
  <si>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</si>
  <si>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</si>
  <si>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</si>
  <si>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</si>
  <si>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</si>
  <si>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</si>
  <si>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</si>
  <si>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</si>
  <si>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</si>
  <si>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</si>
  <si>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</si>
  <si>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</si>
  <si>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</si>
  <si>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</si>
  <si>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</si>
  <si>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</si>
  <si>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</si>
  <si>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</si>
  <si>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</si>
  <si>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</si>
  <si>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</si>
  <si>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</si>
  <si>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</si>
  <si>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</si>
  <si>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</si>
  <si>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</si>
  <si>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</si>
  <si>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</si>
  <si>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</si>
  <si>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</si>
  <si>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</si>
  <si>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</si>
  <si>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</si>
  <si>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</si>
  <si>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</si>
  <si>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</si>
  <si>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</si>
  <si>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</si>
  <si>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</si>
  <si>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</si>
  <si>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</si>
  <si>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</si>
  <si>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</si>
  <si>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</si>
  <si>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</si>
  <si>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</si>
  <si>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</si>
  <si>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</si>
  <si>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</si>
  <si>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</si>
  <si>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</si>
  <si>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</si>
  <si>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</si>
  <si>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</si>
  <si>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</si>
  <si>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</si>
  <si>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</si>
  <si>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</si>
  <si>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</si>
  <si>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</si>
  <si>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</si>
  <si>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</si>
  <si>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</si>
  <si>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</si>
  <si>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</si>
  <si>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</si>
  <si>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</si>
  <si>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</si>
  <si>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</si>
  <si>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</si>
  <si>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</si>
  <si>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</si>
  <si>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</si>
  <si>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</si>
  <si>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</si>
  <si>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</si>
  <si>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</si>
  <si>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</si>
  <si>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</si>
  <si>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</si>
  <si>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</si>
  <si>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</si>
  <si>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</si>
  <si>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</si>
  <si>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</si>
  <si>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</si>
  <si>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</si>
  <si>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</si>
  <si>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</si>
  <si>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</si>
  <si>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</si>
  <si>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</si>
  <si>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</si>
  <si>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</si>
  <si>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</si>
  <si>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</si>
  <si>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</si>
  <si>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</si>
  <si>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</si>
  <si>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</si>
  <si>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</si>
  <si>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</si>
  <si>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</si>
  <si>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</si>
  <si>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</si>
  <si>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</si>
  <si>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</si>
  <si>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</si>
  <si>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</si>
  <si>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</si>
  <si>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</si>
  <si>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</si>
  <si>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</si>
  <si>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</si>
  <si>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</si>
  <si>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</si>
  <si>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</si>
  <si>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</si>
  <si>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</si>
  <si>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</si>
  <si>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</si>
  <si>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</si>
  <si>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</si>
  <si>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</si>
  <si>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</si>
  <si>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</si>
  <si>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</si>
  <si>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</si>
  <si>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</si>
  <si>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</si>
  <si>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</si>
  <si>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</si>
  <si>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</si>
  <si>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</si>
  <si>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</si>
  <si>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</si>
  <si>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</si>
  <si>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</si>
  <si>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</si>
  <si>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</si>
  <si>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</si>
  <si>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</si>
  <si>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</si>
  <si>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</si>
  <si>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</si>
  <si>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</si>
  <si>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</si>
  <si>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</si>
  <si>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</si>
  <si>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</si>
  <si>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</si>
  <si>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</si>
  <si>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</si>
  <si>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</si>
  <si>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</si>
  <si>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</si>
  <si>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</si>
  <si>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</si>
  <si>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</si>
  <si>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</si>
  <si>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</si>
  <si>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</si>
  <si>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</si>
  <si>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</si>
  <si>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</si>
  <si>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</si>
  <si>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</si>
  <si>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</si>
  <si>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</si>
  <si>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</si>
  <si>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</si>
  <si>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</si>
  <si>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</si>
  <si>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</si>
  <si>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</si>
  <si>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</si>
  <si>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</si>
  <si>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</si>
  <si>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</si>
  <si>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</si>
  <si>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</si>
  <si>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</si>
  <si>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</si>
  <si>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</si>
  <si>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</si>
  <si>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</si>
  <si>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</si>
  <si>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</si>
  <si>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</si>
  <si>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</si>
  <si>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</si>
  <si>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</si>
  <si>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</si>
  <si>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</si>
  <si>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</si>
  <si>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</si>
  <si>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</si>
  <si>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</si>
  <si>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</si>
  <si>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</si>
  <si>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</si>
  <si>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</si>
  <si>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</si>
  <si>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</si>
  <si>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</si>
  <si>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</si>
  <si>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</si>
  <si>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</si>
  <si>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</si>
  <si>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</si>
  <si>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</si>
  <si>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</si>
  <si>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</si>
  <si>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</si>
  <si>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</si>
  <si>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</si>
  <si>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</si>
  <si>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</si>
  <si>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</si>
  <si>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</si>
  <si>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</si>
  <si>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</si>
  <si>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</si>
  <si>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</si>
  <si>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</si>
  <si>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</si>
  <si>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</si>
  <si>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</si>
  <si>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</si>
  <si>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</si>
  <si>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</si>
  <si>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</si>
  <si>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</si>
  <si>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</si>
  <si>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</si>
  <si>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</si>
  <si>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</si>
  <si>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</si>
  <si>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</si>
  <si>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</si>
  <si>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</si>
  <si>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</si>
  <si>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</si>
  <si>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</si>
  <si>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</si>
  <si>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</si>
  <si>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</si>
  <si>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</si>
  <si>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</si>
  <si>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</si>
  <si>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</si>
  <si>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</si>
  <si>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</si>
  <si>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</si>
  <si>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</si>
  <si>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</si>
  <si>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</si>
  <si>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</si>
  <si>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</si>
  <si>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</si>
  <si>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</si>
  <si>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</si>
  <si>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</si>
  <si>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</si>
  <si>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</si>
  <si>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</si>
  <si>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</si>
  <si>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</si>
  <si>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</si>
  <si>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</si>
  <si>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</si>
  <si>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</si>
  <si>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</si>
  <si>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</si>
  <si>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</si>
  <si>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</si>
  <si>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</si>
  <si>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</si>
  <si>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</si>
  <si>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</si>
  <si>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</si>
  <si>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</si>
  <si>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</si>
  <si>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</si>
  <si>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</si>
  <si>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</si>
  <si>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</si>
  <si>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</si>
  <si>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</si>
  <si>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</si>
  <si>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</si>
  <si>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</si>
  <si>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</si>
  <si>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</si>
  <si>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</si>
  <si>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</si>
  <si>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</si>
  <si>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</si>
  <si>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</si>
  <si>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</si>
  <si>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</si>
  <si>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</si>
  <si>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</si>
  <si>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</si>
  <si>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</si>
  <si>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</si>
  <si>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</si>
  <si>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</si>
  <si>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</si>
  <si>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</si>
  <si>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</si>
  <si>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</si>
  <si>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</si>
  <si>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</si>
  <si>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</si>
  <si>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</si>
  <si>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</si>
  <si>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</si>
  <si>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</si>
  <si>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</si>
  <si>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</si>
  <si>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</si>
  <si>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</si>
  <si>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</si>
  <si>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</si>
  <si>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</si>
  <si>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</si>
  <si>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</si>
  <si>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</si>
  <si>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</si>
  <si>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</si>
  <si>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</si>
  <si>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</si>
  <si>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</si>
  <si>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</si>
  <si>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</si>
  <si>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</si>
  <si>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</si>
  <si>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</si>
  <si>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</si>
  <si>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</si>
  <si>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</si>
  <si>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</si>
  <si>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</si>
  <si>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</si>
  <si>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</si>
  <si>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</si>
  <si>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</si>
  <si>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</si>
  <si>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</si>
  <si>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</si>
  <si>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</si>
  <si>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</si>
  <si>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</si>
  <si>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</si>
  <si>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</si>
  <si>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</si>
  <si>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</si>
  <si>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</si>
  <si>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</si>
  <si>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</si>
  <si>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</si>
  <si>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</si>
  <si>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</si>
  <si>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</si>
  <si>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</si>
  <si>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</si>
  <si>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</si>
  <si>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</si>
  <si>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</si>
  <si>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</si>
  <si>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</si>
  <si>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</si>
  <si>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</si>
  <si>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</si>
  <si>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</si>
  <si>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</si>
  <si>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</si>
  <si>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</si>
  <si>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</si>
  <si>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</si>
  <si>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</si>
  <si>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</si>
  <si>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</si>
  <si>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</si>
  <si>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</si>
  <si>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</si>
  <si>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</si>
  <si>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</si>
  <si>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</si>
  <si>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</si>
  <si>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</si>
  <si>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</si>
  <si>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</si>
  <si>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</si>
  <si>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</si>
  <si>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</si>
  <si>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</si>
  <si>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</si>
  <si>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</si>
  <si>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</si>
  <si>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</si>
  <si>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</si>
  <si>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</si>
  <si>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</si>
  <si>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</si>
  <si>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</si>
  <si>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</si>
  <si>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</si>
  <si>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</si>
  <si>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</si>
  <si>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</si>
  <si>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</si>
  <si>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</si>
  <si>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</si>
  <si>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</si>
  <si>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</si>
  <si>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</si>
  <si>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</si>
  <si>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</si>
  <si>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</si>
  <si>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</si>
  <si>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</si>
  <si>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</si>
  <si>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</si>
  <si>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</si>
  <si>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</si>
  <si>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</si>
  <si>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</si>
  <si>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</si>
  <si>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</si>
  <si>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</si>
  <si>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</si>
  <si>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</si>
  <si>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</si>
  <si>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</si>
  <si>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</si>
  <si>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</si>
  <si>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</si>
  <si>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</si>
  <si>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</si>
  <si>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</si>
  <si>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</si>
  <si>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</si>
  <si>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</si>
  <si>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</si>
  <si>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</si>
  <si>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</si>
  <si>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</si>
  <si>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</si>
  <si>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</si>
  <si>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</si>
  <si>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</si>
  <si>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</si>
  <si>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</si>
  <si>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</si>
  <si>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</si>
  <si>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</si>
  <si>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</si>
  <si>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</si>
  <si>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</si>
  <si>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</si>
  <si>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</si>
  <si>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</si>
  <si>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</si>
  <si>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</si>
  <si>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</si>
  <si>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</si>
  <si>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</si>
  <si>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</si>
  <si>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</si>
  <si>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</si>
  <si>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</si>
  <si>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</si>
  <si>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</si>
  <si>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</si>
  <si>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</si>
  <si>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</si>
  <si>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</si>
  <si>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</si>
  <si>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</si>
  <si>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</si>
  <si>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</si>
  <si>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</si>
  <si>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</si>
  <si>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</si>
  <si>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</si>
  <si>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</si>
  <si>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</si>
  <si>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</si>
  <si>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</si>
  <si>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</si>
  <si>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</si>
  <si>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</si>
  <si>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</si>
  <si>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</si>
  <si>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</si>
  <si>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</si>
  <si>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</si>
  <si>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</si>
  <si>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</si>
  <si>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</si>
  <si>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</si>
  <si>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</si>
  <si>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</si>
  <si>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</si>
  <si>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</si>
  <si>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</si>
  <si>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</si>
  <si>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</si>
  <si>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</si>
  <si>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</si>
  <si>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</si>
  <si>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</si>
  <si>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</si>
  <si>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</si>
  <si>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</si>
  <si>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</si>
  <si>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</si>
  <si>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</si>
  <si>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</si>
  <si>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</si>
  <si>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</si>
  <si>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</si>
  <si>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</si>
  <si>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</si>
  <si>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</si>
  <si>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</si>
  <si>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</si>
  <si>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</si>
  <si>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</si>
  <si>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</si>
  <si>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</si>
  <si>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</si>
  <si>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</si>
  <si>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</si>
  <si>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</si>
  <si>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</si>
  <si>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</si>
  <si>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</si>
  <si>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</si>
  <si>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</si>
  <si>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</si>
  <si>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</si>
  <si>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</si>
  <si>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</si>
  <si>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</si>
  <si>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</si>
  <si>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</si>
  <si>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</si>
  <si>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</si>
  <si>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</si>
  <si>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</si>
  <si>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</si>
  <si>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</si>
  <si>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</si>
  <si>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</si>
  <si>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</si>
  <si>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</si>
  <si>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</si>
  <si>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</si>
  <si>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</si>
  <si>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</si>
  <si>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</si>
  <si>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</si>
  <si>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</si>
  <si>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</si>
  <si>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</si>
  <si>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</si>
  <si>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</si>
  <si>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</si>
  <si>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</si>
  <si>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</si>
  <si>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</si>
  <si>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</si>
  <si>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</si>
  <si>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</si>
  <si>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</si>
  <si>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</si>
  <si>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</si>
  <si>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</si>
  <si>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</si>
  <si>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</si>
  <si>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</si>
  <si>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</si>
  <si>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</si>
  <si>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</si>
  <si>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</si>
  <si>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</si>
  <si>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</si>
  <si>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</si>
  <si>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</si>
  <si>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</si>
  <si>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</si>
  <si>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</si>
  <si>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</si>
  <si>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</si>
  <si>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</si>
  <si>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</si>
  <si>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</si>
  <si>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</si>
  <si>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</si>
  <si>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</si>
  <si>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</si>
  <si>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</si>
  <si>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</si>
  <si>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</si>
  <si>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</si>
  <si>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</si>
  <si>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</si>
  <si>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</si>
  <si>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</si>
  <si>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</si>
  <si>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</si>
  <si>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</si>
  <si>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</si>
  <si>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</si>
  <si>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</si>
  <si>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</si>
  <si>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</si>
  <si>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</si>
  <si>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</si>
  <si>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</si>
  <si>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</si>
  <si>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</si>
  <si>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</si>
  <si>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</si>
  <si>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</si>
  <si>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</si>
  <si>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</si>
  <si>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</si>
  <si>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</si>
  <si>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</si>
  <si>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</si>
  <si>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</si>
  <si>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</si>
  <si>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</si>
  <si>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</si>
  <si>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</si>
  <si>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</si>
  <si>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</si>
  <si>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</si>
  <si>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</si>
  <si>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</si>
  <si>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</si>
  <si>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</si>
  <si>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</si>
  <si>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</si>
  <si>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</si>
  <si>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</si>
  <si>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</si>
  <si>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</si>
  <si>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</si>
  <si>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</si>
  <si>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</si>
  <si>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</si>
  <si>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</si>
  <si>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</si>
  <si>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</si>
  <si>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</si>
  <si>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</si>
  <si>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</si>
  <si>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</si>
  <si>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</si>
  <si>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</si>
  <si>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</si>
  <si>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</si>
  <si>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</si>
  <si>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</si>
  <si>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</si>
  <si>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</si>
  <si>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</si>
  <si>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</si>
  <si>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</si>
  <si>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</si>
  <si>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</si>
  <si>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</si>
  <si>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</si>
  <si>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</si>
  <si>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</si>
  <si>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</si>
  <si>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</si>
  <si>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</si>
  <si>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</si>
  <si>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</si>
  <si>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</si>
  <si>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</si>
  <si>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</si>
  <si>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</si>
  <si>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</si>
  <si>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</si>
  <si>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</si>
  <si>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</si>
  <si>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</si>
  <si>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</si>
  <si>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</si>
  <si>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</si>
  <si>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</si>
  <si>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</si>
  <si>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</si>
  <si>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</si>
  <si>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</si>
  <si>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</si>
  <si>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</si>
  <si>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</si>
  <si>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</si>
  <si>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</si>
  <si>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</si>
  <si>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</si>
  <si>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</si>
  <si>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</si>
  <si>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</si>
  <si>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</si>
  <si>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</si>
  <si>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</si>
  <si>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</si>
  <si>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</si>
  <si>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</si>
  <si>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</si>
  <si>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</si>
  <si>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</si>
  <si>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</si>
  <si>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</si>
  <si>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</si>
  <si>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</si>
  <si>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</si>
  <si>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</si>
  <si>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</si>
  <si>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</si>
  <si>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</si>
  <si>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</si>
  <si>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</si>
  <si>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</si>
  <si>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</si>
  <si>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</si>
  <si>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</si>
  <si>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</si>
  <si>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</si>
  <si>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</si>
  <si>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</si>
  <si>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</si>
  <si>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</si>
  <si>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</si>
  <si>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</si>
  <si>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</si>
  <si>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</si>
  <si>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</si>
  <si>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</si>
  <si>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</si>
  <si>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</si>
  <si>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</si>
  <si>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</si>
  <si>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</si>
  <si>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</si>
  <si>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</si>
  <si>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</si>
  <si>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</si>
  <si>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</si>
  <si>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</si>
  <si>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</si>
  <si>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</si>
  <si>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</si>
  <si>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</si>
  <si>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</si>
  <si>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</si>
  <si>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</si>
  <si>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</si>
  <si>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</si>
  <si>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</si>
  <si>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</si>
  <si>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</si>
  <si>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</si>
  <si>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</si>
  <si>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</si>
  <si>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</si>
  <si>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</si>
  <si>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</si>
  <si>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</si>
  <si>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</si>
  <si>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</si>
  <si>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</si>
  <si>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</si>
  <si>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</si>
  <si>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</si>
  <si>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</si>
  <si>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</si>
  <si>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</si>
  <si>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</si>
  <si>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</si>
  <si>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</si>
  <si>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</si>
  <si>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</si>
  <si>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</si>
  <si>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</si>
  <si>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</si>
  <si>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</si>
  <si>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</si>
  <si>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</si>
  <si>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</si>
  <si>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</si>
  <si>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</si>
  <si>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</si>
  <si>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</si>
  <si>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</si>
  <si>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</si>
  <si>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</si>
  <si>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</si>
  <si>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</si>
  <si>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</si>
  <si>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</si>
  <si>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</si>
  <si>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</si>
  <si>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</si>
  <si>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</si>
  <si>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</si>
  <si>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</si>
  <si>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</si>
  <si>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</si>
  <si>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</si>
  <si>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</si>
  <si>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</si>
  <si>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</si>
  <si>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</si>
  <si>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</si>
  <si>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</si>
  <si>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</si>
  <si>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</si>
  <si>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</si>
  <si>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</si>
  <si>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</si>
  <si>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</si>
  <si>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</si>
  <si>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</si>
  <si>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</si>
  <si>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</si>
  <si>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</si>
  <si>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</si>
  <si>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</si>
  <si>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</si>
  <si>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</si>
  <si>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</si>
  <si>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</si>
  <si>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</si>
  <si>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</si>
  <si>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</si>
  <si>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</si>
  <si>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</si>
  <si>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</si>
  <si>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</si>
  <si>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</si>
  <si>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</si>
  <si>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</si>
  <si>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</si>
  <si>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</si>
  <si>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</si>
  <si>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</si>
  <si>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</si>
  <si>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</si>
  <si>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</si>
  <si>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</si>
  <si>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</si>
  <si>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</si>
  <si>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</si>
  <si>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</si>
  <si>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</si>
  <si>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</si>
  <si>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</si>
  <si>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</si>
  <si>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</si>
  <si>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</si>
  <si>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</si>
  <si>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</si>
  <si>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</si>
  <si>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</si>
  <si>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</si>
  <si>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</si>
  <si>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</si>
  <si>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</si>
  <si>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</si>
  <si>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</si>
  <si>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</si>
  <si>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</si>
  <si>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</si>
  <si>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</si>
  <si>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</si>
  <si>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</si>
  <si>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</si>
  <si>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</si>
  <si>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</si>
  <si>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</si>
  <si>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</si>
  <si>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</si>
  <si>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</si>
  <si>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</si>
  <si>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</si>
  <si>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</si>
  <si>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</si>
  <si>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</si>
  <si>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</si>
  <si>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</si>
  <si>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</si>
  <si>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</si>
  <si>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</si>
  <si>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</si>
  <si>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</si>
  <si>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</si>
  <si>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</si>
  <si>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</si>
  <si>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</si>
  <si>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</si>
  <si>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</si>
  <si>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</si>
  <si>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</si>
  <si>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</si>
  <si>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</si>
  <si>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</si>
  <si>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</si>
  <si>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</si>
  <si>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</si>
  <si>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</si>
  <si>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</si>
  <si>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</si>
  <si>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</si>
  <si>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</si>
  <si>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</si>
  <si>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</si>
  <si>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</si>
  <si>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</si>
  <si>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</si>
  <si>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</si>
  <si>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</si>
  <si>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</si>
  <si>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</si>
  <si>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</si>
  <si>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</si>
  <si>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</si>
  <si>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</si>
  <si>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</si>
  <si>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</si>
  <si>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</si>
  <si>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</si>
  <si>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</si>
  <si>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</si>
  <si>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</si>
  <si>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</si>
  <si>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</si>
  <si>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</si>
  <si>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</si>
  <si>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</si>
  <si>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</si>
  <si>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</si>
  <si>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</si>
  <si>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</si>
  <si>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</si>
  <si>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</si>
  <si>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</si>
  <si>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</si>
  <si>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</si>
  <si>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</si>
  <si>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</si>
  <si>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</si>
  <si>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</si>
  <si>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</si>
  <si>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</si>
  <si>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</si>
  <si>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</si>
  <si>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</si>
  <si>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</si>
  <si>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</si>
  <si>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</si>
  <si>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</si>
  <si>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</si>
  <si>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</si>
  <si>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</si>
  <si>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</si>
  <si>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</si>
  <si>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</si>
  <si>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</si>
  <si>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</si>
  <si>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</si>
  <si>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</si>
  <si>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</si>
  <si>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</si>
  <si>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</si>
  <si>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</si>
  <si>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</si>
  <si>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</si>
  <si>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</si>
  <si>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</si>
  <si>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</si>
  <si>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</si>
  <si>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</si>
  <si>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</si>
  <si>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</si>
  <si>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</si>
  <si>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</si>
  <si>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</si>
  <si>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</si>
  <si>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</si>
  <si>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</si>
  <si>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</si>
  <si>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</si>
  <si>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</si>
  <si>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</si>
  <si>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</si>
  <si>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</si>
  <si>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</si>
  <si>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</si>
  <si>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</si>
  <si>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</si>
  <si>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</si>
  <si>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</si>
  <si>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</si>
  <si>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</si>
  <si>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</si>
  <si>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</si>
  <si>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</si>
  <si>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</si>
  <si>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</si>
  <si>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</si>
  <si>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</si>
  <si>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</si>
  <si>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</si>
  <si>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</si>
  <si>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</si>
  <si>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</si>
  <si>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</si>
  <si>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</si>
  <si>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</si>
  <si>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</si>
  <si>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</si>
  <si>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</si>
  <si>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</si>
  <si>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</si>
  <si>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</si>
  <si>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</si>
  <si>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</si>
  <si>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</si>
  <si>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</si>
  <si>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</si>
  <si>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</si>
  <si>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</si>
  <si>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</si>
  <si>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</si>
  <si>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</si>
  <si>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</si>
  <si>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</si>
  <si>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</si>
  <si>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</si>
  <si>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</si>
  <si>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</si>
  <si>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</si>
  <si>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</si>
  <si>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</si>
  <si>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</si>
  <si>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</si>
  <si>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</si>
  <si>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</si>
  <si>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</si>
  <si>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</si>
  <si>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</si>
  <si>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</si>
  <si>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</si>
  <si>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</si>
  <si>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</si>
  <si>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</si>
  <si>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</si>
  <si>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</si>
  <si>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</si>
  <si>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</si>
  <si>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</si>
  <si>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</si>
  <si>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</si>
  <si>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</si>
  <si>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</si>
  <si>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</si>
  <si>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</si>
  <si>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</si>
  <si>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</si>
  <si>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</si>
  <si>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</si>
  <si>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</si>
  <si>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</si>
  <si>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</si>
  <si>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</si>
  <si>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</si>
  <si>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</si>
  <si>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</si>
  <si>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</si>
  <si>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</si>
  <si>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</si>
  <si>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</si>
  <si>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</si>
  <si>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</si>
  <si>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</si>
  <si>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</si>
  <si>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</si>
  <si>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</si>
  <si>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</si>
  <si>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</si>
  <si>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</si>
  <si>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</si>
  <si>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</si>
  <si>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</si>
  <si>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</si>
  <si>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</si>
  <si>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</si>
  <si>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</si>
  <si>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</si>
  <si>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</si>
  <si>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</si>
  <si>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</si>
  <si>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</si>
  <si>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</si>
  <si>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</si>
  <si>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</si>
  <si>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</si>
  <si>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</si>
  <si>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</si>
  <si>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</si>
  <si>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</si>
  <si>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</si>
  <si>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</si>
  <si>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</si>
  <si>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</si>
  <si>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</si>
  <si>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</si>
  <si>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</si>
  <si>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</si>
  <si>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</si>
  <si>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</si>
  <si>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</si>
  <si>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</si>
  <si>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</si>
  <si>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</si>
  <si>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</si>
  <si>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</si>
  <si>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</si>
  <si>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</si>
  <si>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</si>
  <si>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</si>
  <si>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</si>
  <si>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</si>
  <si>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</si>
  <si>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</si>
  <si>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</si>
  <si>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</si>
  <si>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</si>
  <si>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</si>
  <si>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</si>
  <si>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</si>
  <si>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</si>
  <si>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</si>
  <si>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</si>
  <si>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</si>
  <si>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</si>
  <si>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</si>
  <si>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</si>
  <si>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</si>
  <si>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</si>
  <si>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</si>
  <si>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</si>
  <si>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</si>
  <si>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</si>
  <si>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</si>
  <si>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</si>
  <si>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</si>
  <si>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</si>
  <si>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</si>
  <si>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</si>
  <si>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</si>
  <si>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</si>
  <si>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</si>
  <si>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</si>
  <si>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</si>
  <si>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</si>
  <si>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</si>
  <si>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</si>
  <si>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</si>
  <si>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</si>
  <si>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</si>
  <si>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</si>
  <si>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</si>
  <si>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</si>
  <si>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</si>
  <si>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</si>
  <si>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</si>
  <si>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</si>
  <si>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</si>
  <si>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</si>
  <si>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</si>
  <si>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</si>
  <si>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</si>
  <si>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</si>
  <si>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</si>
  <si>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</si>
  <si>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</si>
  <si>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</si>
  <si>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</si>
  <si>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</si>
  <si>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</si>
  <si>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</si>
  <si>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</si>
  <si>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</si>
  <si>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</si>
  <si>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</si>
  <si>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</si>
  <si>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</si>
  <si>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</si>
  <si>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</si>
  <si>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</si>
  <si>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</si>
  <si>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</si>
  <si>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</si>
  <si>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</si>
  <si>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</si>
  <si>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</si>
  <si>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</si>
  <si>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</si>
  <si>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</si>
  <si>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</si>
  <si>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</si>
  <si>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</si>
  <si>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</si>
  <si>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</si>
  <si>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</si>
  <si>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</si>
  <si>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</si>
  <si>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</si>
  <si>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</si>
  <si>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</si>
  <si>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</si>
  <si>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</si>
  <si>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</si>
  <si>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</si>
  <si>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</si>
  <si>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</si>
  <si>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</si>
  <si>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</si>
  <si>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</si>
  <si>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</si>
  <si>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</si>
  <si>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</si>
  <si>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</si>
  <si>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</si>
  <si>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</si>
  <si>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</si>
  <si>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</si>
  <si>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</si>
  <si>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</si>
  <si>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</si>
  <si>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</si>
  <si>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</si>
  <si>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</si>
  <si>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</si>
  <si>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</si>
  <si>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</si>
  <si>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</si>
  <si>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</si>
  <si>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</si>
  <si>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</si>
  <si>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</si>
  <si>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</si>
  <si>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</si>
  <si>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</si>
  <si>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</si>
  <si>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</si>
  <si>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</si>
  <si>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</si>
  <si>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</si>
  <si>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</si>
  <si>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</si>
  <si>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</si>
  <si>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</si>
  <si>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</si>
  <si>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</si>
  <si>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</si>
  <si>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</si>
  <si>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</si>
  <si>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</si>
  <si>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</si>
  <si>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</si>
  <si>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</si>
  <si>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</si>
  <si>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</si>
  <si>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</si>
  <si>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</si>
  <si>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</si>
  <si>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</si>
  <si>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</si>
  <si>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</si>
  <si>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</si>
  <si>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</si>
  <si>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</si>
  <si>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</si>
  <si>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</si>
  <si>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</si>
  <si>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</si>
  <si>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</si>
  <si>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</si>
  <si>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</si>
  <si>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</si>
  <si>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</si>
  <si>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</si>
  <si>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</si>
  <si>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</si>
  <si>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</si>
  <si>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</si>
  <si>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</si>
  <si>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</si>
  <si>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</si>
  <si>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</si>
  <si>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</si>
  <si>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</si>
  <si>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</si>
  <si>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</si>
  <si>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</si>
  <si>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</si>
  <si>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</si>
  <si>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</si>
  <si>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</si>
  <si>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</si>
  <si>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</si>
  <si>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</si>
  <si>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</si>
  <si>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</si>
  <si>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</si>
  <si>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</si>
  <si>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</si>
  <si>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</si>
  <si>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</si>
  <si>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</si>
  <si>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</si>
  <si>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</si>
  <si>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</si>
  <si>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</si>
  <si>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</si>
  <si>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</si>
  <si>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</si>
  <si>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</si>
  <si>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</si>
  <si>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</si>
  <si>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</si>
  <si>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</si>
  <si>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</si>
  <si>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</si>
  <si>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</si>
  <si>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</si>
  <si>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</si>
  <si>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</si>
  <si>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</si>
  <si>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</si>
  <si>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</si>
  <si>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</si>
  <si>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</si>
  <si>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</si>
  <si>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</si>
  <si>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</si>
  <si>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</si>
  <si>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</si>
  <si>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</si>
  <si>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</si>
  <si>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</si>
  <si>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</si>
  <si>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</si>
  <si>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</si>
  <si>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</si>
  <si>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</si>
  <si>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</si>
  <si>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</si>
  <si>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</si>
  <si>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</si>
  <si>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</si>
  <si>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</si>
  <si>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</si>
  <si>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</si>
  <si>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</si>
  <si>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</si>
  <si>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</si>
  <si>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</si>
  <si>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</si>
  <si>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</si>
  <si>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</si>
  <si>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</si>
  <si>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</si>
  <si>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</si>
  <si>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</si>
  <si>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</si>
  <si>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</si>
  <si>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</si>
  <si>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</si>
  <si>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</si>
  <si>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</si>
  <si>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</si>
  <si>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</si>
  <si>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</si>
  <si>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</si>
  <si>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</si>
  <si>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</si>
  <si>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</si>
  <si>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</si>
  <si>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</si>
  <si>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</si>
  <si>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</si>
  <si>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</si>
  <si>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</si>
  <si>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</si>
  <si>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</si>
  <si>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</si>
  <si>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</si>
  <si>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</si>
  <si>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</si>
  <si>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</si>
  <si>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</si>
  <si>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</si>
  <si>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</si>
  <si>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</si>
  <si>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</si>
  <si>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</si>
  <si>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</si>
  <si>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</si>
  <si>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</si>
  <si>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</si>
  <si>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</si>
  <si>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</si>
  <si>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</si>
  <si>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</si>
  <si>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</si>
  <si>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</si>
  <si>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</si>
  <si>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</si>
  <si>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</si>
  <si>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</si>
  <si>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</si>
  <si>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</si>
  <si>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</si>
  <si>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</si>
  <si>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</si>
  <si>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</si>
  <si>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</si>
  <si>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</si>
  <si>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</si>
  <si>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</si>
  <si>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</si>
  <si>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</si>
  <si>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</si>
  <si>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</si>
  <si>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</si>
  <si>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</si>
  <si>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</si>
  <si>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</si>
  <si>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</si>
  <si>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</si>
  <si>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</si>
  <si>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</si>
  <si>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</si>
  <si>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</si>
  <si>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</si>
  <si>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</si>
  <si>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</si>
  <si>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</si>
  <si>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</si>
  <si>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</si>
  <si>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</si>
  <si>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</si>
  <si>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</si>
  <si>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</si>
  <si>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</si>
  <si>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</si>
  <si>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</si>
  <si>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</si>
  <si>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</si>
  <si>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</si>
  <si>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</si>
  <si>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</si>
  <si>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</si>
  <si>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</si>
  <si>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</si>
  <si>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</si>
  <si>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</si>
  <si>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</si>
  <si>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</si>
  <si>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</si>
  <si>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</si>
  <si>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</si>
  <si>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</si>
  <si>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</si>
  <si>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</si>
  <si>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</si>
  <si>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</si>
  <si>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</si>
  <si>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</si>
  <si>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</si>
  <si>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</si>
  <si>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</si>
  <si>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</si>
  <si>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</si>
  <si>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</si>
  <si>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</si>
  <si>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</si>
  <si>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</si>
  <si>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</si>
  <si>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</si>
  <si>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</si>
  <si>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</si>
  <si>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</si>
  <si>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</si>
  <si>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</si>
  <si>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</si>
  <si>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</si>
  <si>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</si>
  <si>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</si>
  <si>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</si>
  <si>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</si>
  <si>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</si>
  <si>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</si>
  <si>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</si>
  <si>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</si>
  <si>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</si>
  <si>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</si>
  <si>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</si>
  <si>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</si>
  <si>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</si>
  <si>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</si>
  <si>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</si>
  <si>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</si>
  <si>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</si>
  <si>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</si>
  <si>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</si>
  <si>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</si>
  <si>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</si>
  <si>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</si>
  <si>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</si>
  <si>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</si>
  <si>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</si>
  <si>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</si>
  <si>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</si>
  <si>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</si>
  <si>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</si>
  <si>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</si>
  <si>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</si>
  <si>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</si>
  <si>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</si>
  <si>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</si>
  <si>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</si>
  <si>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</si>
  <si>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</si>
  <si>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</si>
  <si>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</si>
  <si>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</si>
  <si>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</si>
  <si>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</si>
  <si>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</si>
  <si>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</si>
  <si>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</si>
  <si>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</si>
  <si>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</si>
  <si>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</si>
  <si>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</si>
  <si>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</si>
  <si>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</si>
  <si>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</si>
  <si>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</si>
  <si>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</si>
  <si>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</si>
  <si>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</si>
  <si>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</si>
  <si>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</si>
  <si>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</si>
  <si>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</si>
  <si>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</si>
  <si>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</si>
  <si>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</si>
  <si>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</si>
  <si>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</si>
  <si>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</si>
  <si>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</si>
  <si>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</si>
  <si>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</si>
  <si>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</si>
  <si>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</si>
  <si>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</si>
  <si>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</si>
  <si>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</si>
  <si>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</si>
  <si>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</si>
  <si>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</si>
  <si>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</si>
  <si>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</si>
  <si>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</si>
  <si>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</si>
  <si>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</si>
  <si>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</si>
  <si>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</si>
  <si>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</si>
  <si>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</si>
  <si>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</si>
  <si>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</si>
  <si>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</si>
  <si>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</si>
  <si>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</si>
  <si>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</si>
  <si>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</si>
  <si>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</si>
  <si>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</si>
  <si>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</si>
  <si>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</si>
  <si>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</si>
  <si>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</si>
  <si>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</si>
  <si>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</si>
  <si>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</si>
  <si>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</si>
  <si>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</si>
  <si>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</si>
  <si>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</si>
  <si>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</si>
  <si>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</si>
  <si>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</si>
  <si>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</si>
  <si>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</si>
  <si>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</si>
  <si>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</si>
  <si>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</si>
  <si>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</si>
  <si>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</si>
  <si>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</si>
  <si>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</si>
  <si>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</si>
  <si>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</si>
  <si>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</si>
  <si>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</si>
  <si>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</si>
  <si>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</si>
  <si>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</si>
  <si>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</si>
  <si>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</si>
  <si>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</si>
  <si>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</si>
  <si>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</si>
  <si>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</si>
  <si>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</si>
  <si>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</si>
  <si>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</si>
  <si>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</si>
  <si>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</si>
  <si>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</si>
  <si>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</si>
  <si>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</si>
  <si>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</si>
  <si>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</si>
  <si>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</si>
  <si>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</si>
  <si>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</si>
  <si>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</si>
  <si>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</si>
  <si>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</si>
  <si>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</si>
  <si>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</si>
  <si>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</si>
  <si>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</si>
  <si>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</si>
  <si>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</si>
  <si>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</si>
  <si>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</si>
  <si>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</si>
  <si>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</si>
  <si>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</si>
  <si>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</si>
  <si>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</si>
  <si>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</si>
  <si>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</si>
  <si>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</si>
  <si>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</si>
  <si>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</si>
  <si>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</si>
  <si>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</si>
  <si>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</si>
  <si>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</si>
  <si>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</si>
  <si>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</si>
  <si>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</si>
  <si>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</si>
  <si>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</si>
  <si>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</si>
  <si>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</si>
  <si>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</si>
  <si>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</si>
  <si>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</si>
  <si>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</si>
  <si>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</si>
  <si>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</si>
  <si>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</si>
  <si>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</si>
  <si>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</si>
  <si>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</si>
  <si>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</si>
  <si>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</si>
  <si>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</si>
  <si>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</si>
  <si>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</si>
  <si>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</si>
  <si>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</si>
  <si>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</si>
  <si>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</si>
  <si>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</si>
  <si>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</si>
  <si>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</si>
  <si>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</si>
  <si>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</si>
  <si>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</si>
  <si>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</si>
  <si>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</si>
  <si>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</si>
  <si>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</si>
  <si>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</si>
  <si>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</si>
  <si>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</si>
  <si>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</si>
  <si>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</si>
  <si>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</si>
  <si>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</si>
  <si>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</si>
  <si>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</si>
  <si>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</si>
  <si>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</si>
  <si>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</si>
  <si>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</si>
  <si>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</si>
  <si>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</si>
  <si>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</si>
  <si>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</si>
  <si>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</si>
  <si>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</si>
  <si>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</si>
  <si>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</si>
  <si>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</si>
  <si>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</si>
  <si>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</si>
  <si>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</si>
  <si>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</si>
  <si>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</si>
  <si>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</si>
  <si>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</si>
  <si>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</si>
  <si>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</si>
  <si>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</si>
  <si>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</si>
  <si>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</si>
  <si>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</si>
  <si>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</si>
  <si>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</si>
  <si>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</si>
  <si>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</si>
  <si>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</si>
  <si>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</si>
  <si>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</si>
  <si>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</si>
  <si>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</si>
  <si>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</si>
  <si>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</si>
  <si>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</si>
  <si>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</si>
  <si>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</si>
  <si>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</si>
  <si>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</si>
  <si>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</si>
  <si>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</si>
  <si>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</si>
  <si>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</si>
  <si>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</si>
  <si>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</si>
  <si>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</si>
  <si>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</si>
  <si>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</si>
  <si>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</si>
  <si>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</si>
  <si>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</si>
  <si>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</si>
  <si>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</si>
  <si>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</si>
  <si>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</si>
  <si>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</si>
  <si>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</si>
  <si>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</si>
  <si>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</si>
  <si>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</si>
  <si>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</si>
  <si>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</si>
  <si>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</si>
  <si>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</si>
  <si>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</si>
  <si>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</si>
  <si>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</si>
  <si>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</si>
  <si>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</si>
  <si>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</si>
  <si>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</si>
  <si>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</si>
  <si>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</si>
  <si>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</si>
  <si>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</si>
  <si>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</si>
  <si>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</si>
  <si>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</si>
  <si>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</si>
  <si>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</si>
  <si>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</si>
  <si>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</si>
  <si>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</si>
  <si>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</si>
  <si>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</si>
  <si>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</si>
  <si>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</si>
  <si>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</si>
  <si>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</si>
  <si>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</si>
  <si>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</si>
  <si>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</si>
  <si>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</si>
  <si>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</si>
  <si>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</si>
  <si>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</si>
  <si>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</si>
  <si>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</si>
  <si>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</si>
  <si>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</si>
  <si>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</si>
  <si>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</si>
  <si>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</si>
  <si>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</si>
  <si>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</si>
  <si>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</si>
  <si>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</si>
  <si>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</si>
  <si>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</si>
  <si>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</si>
  <si>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</si>
  <si>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</si>
  <si>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</si>
  <si>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</si>
  <si>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</si>
  <si>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</si>
  <si>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</si>
  <si>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</si>
  <si>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</si>
  <si>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</si>
  <si>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</si>
  <si>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</si>
  <si>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</si>
  <si>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</si>
  <si>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</si>
  <si>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</si>
  <si>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</si>
  <si>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</si>
  <si>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</si>
  <si>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</si>
  <si>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</si>
  <si>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</si>
  <si>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</si>
  <si>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</si>
  <si>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</si>
  <si>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</si>
  <si>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</si>
  <si>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</si>
  <si>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</si>
  <si>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</si>
  <si>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</si>
  <si>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</si>
  <si>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</si>
  <si>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</si>
  <si>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</si>
  <si>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</si>
  <si>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</si>
  <si>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</si>
  <si>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</si>
  <si>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</si>
  <si>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</si>
  <si>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</si>
  <si>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</si>
  <si>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</si>
  <si>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</si>
  <si>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</si>
  <si>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</si>
  <si>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</si>
  <si>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</si>
  <si>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</si>
  <si>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</si>
  <si>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</si>
  <si>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</si>
  <si>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</si>
  <si>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</si>
  <si>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</si>
  <si>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</si>
  <si>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</si>
  <si>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</si>
  <si>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</si>
  <si>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</si>
  <si>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</si>
  <si>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</si>
  <si>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</si>
  <si>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</si>
  <si>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</si>
  <si>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</si>
  <si>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</si>
  <si>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</si>
  <si>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</si>
  <si>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</si>
  <si>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</si>
  <si>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</si>
  <si>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</si>
  <si>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</si>
  <si>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</si>
  <si>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</si>
  <si>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</si>
  <si>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</si>
  <si>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</si>
  <si>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</si>
  <si>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</si>
  <si>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</si>
  <si>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</si>
  <si>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</si>
  <si>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</si>
  <si>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</si>
  <si>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</si>
  <si>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</si>
  <si>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</si>
  <si>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</si>
  <si>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</si>
  <si>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</si>
  <si>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</si>
  <si>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</si>
  <si>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</si>
  <si>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</si>
  <si>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</si>
  <si>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</si>
  <si>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</si>
  <si>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</si>
  <si>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</si>
  <si>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</si>
  <si>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</si>
  <si>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</si>
  <si>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</si>
  <si>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</si>
  <si>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</si>
  <si>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</si>
  <si>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</si>
  <si>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</si>
  <si>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</si>
  <si>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</si>
  <si>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</si>
  <si>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</si>
  <si>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</si>
  <si>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</si>
  <si>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</si>
  <si>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</si>
  <si>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</si>
  <si>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</si>
  <si>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</si>
  <si>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</si>
  <si>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</si>
  <si>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</si>
  <si>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</si>
  <si>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</si>
  <si>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</si>
  <si>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</si>
  <si>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</si>
  <si>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</si>
  <si>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</si>
  <si>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</si>
  <si>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</si>
  <si>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</si>
  <si>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</si>
  <si>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</si>
  <si>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</si>
  <si>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</si>
  <si>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</si>
  <si>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</si>
  <si>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</si>
  <si>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</si>
  <si>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</si>
  <si>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</si>
  <si>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</si>
  <si>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</si>
  <si>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</si>
  <si>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</si>
  <si>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</si>
  <si>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</si>
  <si>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</si>
  <si>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</si>
  <si>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</si>
  <si>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</si>
  <si>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</si>
  <si>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</si>
  <si>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</si>
  <si>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</si>
  <si>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</si>
  <si>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</si>
  <si>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</si>
  <si>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</si>
  <si>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</si>
  <si>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</si>
  <si>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</si>
  <si>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</si>
  <si>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</si>
  <si>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</si>
  <si>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</si>
  <si>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</si>
  <si>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</si>
  <si>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</si>
  <si>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</si>
  <si>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</si>
  <si>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</si>
  <si>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</si>
  <si>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</si>
  <si>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</si>
  <si>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</si>
  <si>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</si>
  <si>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</si>
  <si>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</si>
  <si>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</si>
  <si>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</si>
  <si>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</si>
  <si>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</si>
  <si>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</si>
  <si>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</si>
  <si>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</si>
  <si>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</si>
  <si>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</si>
  <si>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</si>
  <si>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</si>
  <si>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</si>
  <si>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</si>
  <si>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</si>
  <si>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</si>
  <si>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</si>
  <si>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</si>
  <si>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</si>
  <si>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</si>
  <si>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</si>
  <si>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</si>
  <si>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</si>
  <si>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</si>
  <si>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</si>
  <si>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</si>
  <si>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</si>
  <si>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</si>
  <si>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</si>
  <si>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</si>
  <si>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</si>
  <si>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</si>
  <si>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</si>
  <si>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</si>
  <si>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</si>
  <si>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</si>
  <si>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</si>
  <si>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</si>
  <si>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</si>
  <si>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</si>
  <si>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</si>
  <si>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</si>
  <si>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</si>
  <si>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</si>
  <si>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</si>
  <si>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</si>
  <si>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</si>
  <si>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</si>
  <si>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</si>
  <si>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</si>
  <si>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</si>
  <si>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</si>
  <si>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</si>
  <si>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</si>
  <si>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</si>
  <si>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</si>
  <si>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</si>
  <si>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</si>
  <si>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</si>
  <si>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</si>
  <si>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</si>
  <si>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</si>
  <si>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</si>
  <si>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</si>
  <si>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</si>
  <si>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</si>
  <si>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</si>
  <si>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</si>
  <si>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</si>
  <si>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</si>
  <si>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</si>
  <si>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</si>
  <si>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</si>
  <si>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</si>
  <si>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</si>
  <si>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</si>
  <si>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</si>
  <si>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</si>
  <si>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</si>
  <si>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</si>
  <si>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</si>
  <si>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</si>
  <si>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</si>
  <si>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</si>
  <si>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</si>
  <si>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</si>
  <si>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</si>
  <si>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</si>
  <si>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</si>
  <si>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</si>
  <si>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</si>
  <si>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</si>
  <si>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</si>
  <si>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</si>
  <si>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</si>
  <si>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</si>
  <si>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</si>
  <si>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</si>
  <si>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</si>
  <si>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</si>
  <si>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</si>
  <si>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</si>
  <si>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</si>
  <si>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</si>
  <si>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</si>
  <si>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</si>
  <si>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</si>
  <si>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</si>
  <si>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</si>
  <si>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</si>
  <si>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</si>
  <si>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</si>
  <si>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</si>
  <si>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</si>
  <si>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</si>
  <si>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</si>
  <si>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</si>
  <si>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</si>
  <si>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</si>
  <si>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</si>
  <si>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</si>
  <si>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</si>
  <si>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</si>
  <si>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</si>
  <si>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</si>
  <si>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</si>
  <si>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</si>
  <si>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</si>
  <si>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</si>
  <si>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</si>
  <si>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</si>
  <si>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</si>
  <si>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</si>
  <si>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</si>
  <si>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</si>
  <si>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</si>
  <si>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</si>
  <si>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</si>
  <si>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</si>
  <si>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</si>
  <si>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</si>
  <si>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</si>
  <si>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</si>
  <si>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</si>
  <si>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</si>
  <si>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</si>
  <si>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</si>
  <si>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</si>
  <si>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</si>
  <si>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</si>
  <si>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</si>
  <si>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</si>
  <si>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</si>
  <si>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</si>
  <si>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</si>
  <si>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</si>
  <si>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</si>
  <si>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</si>
  <si>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</si>
  <si>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</si>
  <si>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</si>
  <si>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</si>
  <si>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</si>
  <si>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</si>
  <si>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</si>
  <si>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</si>
  <si>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</si>
  <si>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</si>
  <si>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</si>
  <si>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</si>
  <si>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</si>
  <si>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</si>
  <si>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</si>
  <si>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</si>
  <si>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</si>
  <si>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</si>
  <si>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</si>
  <si>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</si>
  <si>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</si>
  <si>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</si>
  <si>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</si>
  <si>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</si>
  <si>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</si>
  <si>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</si>
  <si>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</si>
  <si>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</si>
  <si>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</si>
  <si>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</si>
  <si>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</si>
  <si>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</si>
  <si>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</si>
  <si>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</si>
  <si>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</si>
  <si>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</si>
  <si>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</si>
  <si>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</si>
  <si>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</si>
  <si>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</si>
  <si>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</si>
  <si>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</si>
  <si>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</si>
  <si>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</si>
  <si>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</si>
  <si>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</si>
  <si>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</si>
  <si>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</si>
  <si>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</si>
  <si>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</si>
  <si>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</si>
  <si>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</si>
  <si>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</si>
  <si>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</si>
  <si>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</si>
  <si>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</si>
  <si>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</si>
  <si>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</si>
  <si>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</si>
  <si>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</si>
  <si>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</si>
  <si>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</si>
  <si>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</si>
  <si>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</si>
  <si>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</si>
  <si>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</si>
  <si>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</si>
  <si>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</si>
  <si>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</si>
  <si>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</si>
  <si>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</si>
  <si>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</si>
  <si>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</si>
  <si>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</si>
  <si>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</si>
  <si>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</si>
  <si>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</si>
  <si>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</si>
  <si>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</si>
  <si>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</si>
  <si>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</si>
  <si>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</si>
  <si>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</si>
  <si>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</si>
  <si>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</si>
  <si>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</si>
  <si>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</si>
  <si>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</si>
  <si>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</si>
  <si>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</si>
  <si>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</si>
  <si>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</si>
  <si>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</si>
  <si>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</si>
  <si>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</si>
  <si>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</si>
  <si>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</si>
  <si>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</si>
  <si>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</si>
  <si>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</si>
  <si>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</si>
  <si>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</si>
  <si>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</si>
  <si>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</si>
  <si>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</si>
  <si>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</si>
  <si>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</si>
  <si>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</si>
  <si>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</si>
  <si>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</si>
  <si>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</si>
  <si>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</si>
  <si>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</si>
  <si>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</si>
  <si>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</si>
  <si>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</si>
  <si>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</si>
  <si>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</si>
  <si>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</si>
  <si>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</si>
  <si>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</si>
  <si>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</si>
  <si>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</si>
  <si>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</si>
  <si>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</si>
  <si>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</si>
  <si>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</si>
  <si>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</si>
  <si>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</si>
  <si>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</si>
  <si>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</si>
  <si>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</si>
  <si>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</si>
  <si>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</si>
  <si>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</si>
  <si>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</si>
  <si>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</si>
  <si>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</si>
  <si>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</si>
  <si>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</si>
  <si>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</si>
  <si>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</si>
  <si>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</si>
  <si>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</si>
  <si>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</si>
  <si>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</si>
  <si>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</si>
  <si>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</si>
  <si>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</si>
  <si>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</si>
  <si>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</si>
  <si>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</si>
  <si>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</si>
  <si>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</si>
  <si>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</si>
  <si>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</si>
  <si>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</si>
  <si>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</si>
  <si>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</si>
  <si>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</si>
  <si>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</si>
  <si>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</si>
  <si>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</si>
  <si>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</si>
  <si>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</si>
  <si>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</si>
  <si>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</si>
  <si>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</si>
  <si>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</si>
  <si>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</si>
  <si>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</si>
  <si>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</si>
  <si>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</si>
  <si>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</si>
  <si>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</si>
  <si>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</si>
  <si>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</si>
  <si>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</si>
  <si>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</si>
  <si>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</si>
  <si>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</si>
  <si>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</si>
  <si>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</si>
  <si>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</si>
  <si>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</si>
  <si>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</si>
  <si>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</si>
  <si>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</si>
  <si>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</si>
  <si>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</si>
  <si>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</si>
  <si>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</si>
  <si>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</si>
  <si>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</si>
  <si>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</si>
  <si>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</si>
  <si>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</si>
  <si>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</si>
  <si>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</si>
  <si>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</si>
  <si>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</si>
  <si>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</si>
  <si>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</si>
  <si>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</si>
  <si>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</si>
  <si>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</si>
  <si>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</si>
  <si>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</si>
  <si>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</si>
  <si>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</si>
  <si>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</si>
  <si>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</si>
  <si>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</si>
  <si>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</si>
  <si>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</si>
  <si>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</si>
  <si>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</si>
  <si>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</si>
  <si>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</si>
  <si>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</si>
  <si>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</si>
  <si>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</si>
  <si>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</si>
  <si>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</si>
  <si>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</si>
  <si>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</si>
  <si>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</si>
  <si>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</si>
  <si>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</si>
  <si>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</si>
  <si>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</si>
  <si>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</si>
  <si>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</si>
  <si>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</si>
  <si>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</si>
  <si>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</si>
  <si>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</si>
  <si>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</si>
  <si>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</si>
  <si>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</si>
  <si>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</si>
  <si>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</si>
  <si>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</si>
  <si>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</si>
  <si>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</si>
  <si>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</si>
  <si>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</si>
  <si>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</si>
  <si>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</si>
  <si>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</si>
  <si>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</si>
  <si>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</si>
  <si>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</si>
  <si>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</si>
  <si>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</si>
  <si>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</si>
  <si>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</si>
  <si>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</si>
  <si>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</si>
  <si>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</si>
  <si>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</si>
  <si>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</si>
  <si>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</si>
  <si>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</si>
  <si>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</si>
  <si>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</si>
  <si>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</si>
  <si>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</si>
  <si>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</si>
  <si>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</si>
  <si>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</si>
  <si>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</si>
  <si>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</si>
  <si>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</si>
  <si>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</si>
  <si>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</si>
  <si>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</si>
  <si>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</si>
  <si>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</si>
  <si>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</si>
  <si>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</si>
  <si>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</si>
  <si>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</si>
  <si>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</si>
  <si>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</si>
  <si>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</si>
  <si>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</si>
  <si>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</si>
  <si>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</si>
  <si>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</si>
  <si>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</si>
  <si>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</si>
  <si>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</si>
  <si>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</si>
  <si>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</si>
  <si>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</si>
  <si>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</si>
  <si>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</si>
  <si>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</si>
  <si>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</si>
  <si>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</si>
  <si>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</si>
  <si>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</si>
  <si>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</si>
  <si>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</si>
  <si>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</si>
  <si>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</si>
  <si>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</si>
  <si>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</si>
  <si>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</si>
  <si>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</si>
  <si>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</si>
  <si>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</si>
  <si>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</si>
  <si>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</si>
  <si>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</si>
  <si>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</si>
  <si>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</si>
  <si>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</si>
  <si>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</si>
  <si>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</si>
  <si>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</si>
  <si>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</si>
  <si>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</si>
  <si>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</si>
  <si>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</si>
  <si>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</si>
  <si>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</si>
  <si>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</si>
  <si>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</si>
  <si>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</si>
  <si>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</si>
  <si>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</si>
  <si>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</si>
  <si>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</si>
  <si>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</si>
  <si>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</si>
  <si>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</si>
  <si>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</si>
  <si>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</si>
  <si>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</si>
  <si>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</si>
  <si>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</si>
  <si>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</si>
  <si>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</si>
  <si>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</si>
  <si>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</si>
  <si>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</si>
  <si>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</si>
  <si>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</si>
  <si>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</si>
  <si>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</si>
  <si>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</si>
  <si>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</si>
  <si>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</si>
  <si>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</si>
  <si>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</si>
  <si>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</si>
  <si>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</si>
  <si>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</si>
  <si>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</si>
  <si>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</si>
  <si>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</si>
  <si>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</si>
  <si>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</si>
  <si>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</si>
  <si>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</si>
  <si>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</si>
  <si>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</si>
  <si>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</si>
  <si>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</si>
  <si>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</si>
  <si>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</si>
  <si>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</si>
  <si>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</si>
  <si>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</si>
  <si>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</si>
  <si>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</si>
  <si>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</si>
  <si>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</si>
  <si>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</si>
  <si>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</si>
  <si>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</si>
  <si>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</si>
  <si>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</si>
  <si>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</si>
  <si>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</si>
  <si>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</si>
  <si>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</si>
  <si>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</si>
  <si>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</si>
  <si>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</si>
  <si>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</si>
  <si>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</si>
  <si>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</si>
  <si>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</si>
  <si>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</si>
  <si>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</si>
  <si>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</si>
  <si>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</si>
  <si>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</si>
  <si>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</si>
  <si>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</si>
  <si>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</si>
  <si>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</si>
  <si>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</si>
  <si>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</si>
  <si>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</si>
  <si>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</si>
  <si>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</si>
  <si>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</si>
  <si>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</si>
  <si>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</si>
  <si>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</si>
  <si>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</si>
  <si>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</si>
  <si>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</si>
  <si>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</si>
  <si>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</si>
  <si>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</si>
  <si>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</si>
  <si>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</si>
  <si>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</si>
  <si>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</si>
  <si>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</si>
  <si>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</si>
  <si>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</si>
  <si>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</si>
  <si>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</si>
  <si>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</si>
  <si>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</si>
  <si>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</si>
  <si>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</si>
  <si>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</si>
  <si>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</si>
  <si>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</si>
  <si>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</si>
  <si>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</si>
  <si>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</si>
  <si>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</si>
  <si>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</si>
  <si>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</si>
  <si>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</si>
  <si>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</si>
  <si>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</si>
  <si>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</si>
  <si>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</si>
  <si>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</si>
  <si>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</si>
  <si>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</si>
  <si>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</si>
  <si>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</si>
  <si>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</si>
  <si>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</si>
  <si>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</si>
  <si>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</si>
  <si>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</si>
  <si>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</si>
  <si>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</si>
  <si>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</si>
  <si>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</si>
  <si>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</si>
  <si>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</si>
  <si>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</si>
  <si>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</si>
  <si>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</si>
  <si>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</si>
  <si>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</si>
  <si>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</si>
  <si>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</si>
  <si>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</si>
  <si>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</si>
  <si>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</si>
  <si>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</si>
  <si>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</si>
  <si>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</si>
  <si>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</si>
  <si>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</si>
  <si>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</si>
  <si>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</si>
  <si>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</si>
  <si>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</si>
  <si>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</si>
  <si>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</si>
  <si>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</si>
  <si>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</si>
  <si>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</si>
  <si>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</si>
  <si>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</si>
  <si>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</si>
  <si>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</si>
  <si>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</si>
  <si>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</si>
  <si>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</si>
  <si>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</si>
  <si>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</si>
  <si>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</si>
  <si>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</si>
  <si>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</si>
  <si>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</si>
  <si>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</si>
  <si>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</si>
  <si>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</si>
  <si>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</si>
  <si>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</si>
  <si>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</si>
  <si>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</si>
  <si>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</si>
  <si>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</si>
  <si>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</si>
  <si>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</si>
  <si>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</si>
  <si>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</si>
  <si>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</si>
  <si>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</si>
  <si>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</si>
  <si>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</si>
  <si>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</si>
  <si>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</si>
  <si>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</si>
  <si>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</si>
  <si>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</si>
  <si>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</si>
  <si>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</si>
  <si>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</si>
  <si>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</si>
  <si>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</si>
  <si>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</si>
  <si>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</si>
  <si>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</si>
  <si>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</si>
  <si>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</si>
  <si>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</si>
  <si>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</si>
  <si>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</si>
  <si>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</si>
  <si>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</si>
  <si>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</si>
  <si>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</si>
  <si>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</si>
  <si>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</si>
  <si>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</si>
  <si>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</si>
  <si>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</si>
  <si>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</si>
  <si>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</si>
  <si>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</si>
  <si>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</si>
  <si>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</si>
  <si>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</si>
  <si>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</si>
  <si>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</si>
  <si>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</si>
  <si>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</si>
  <si>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</si>
  <si>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</si>
  <si>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</si>
  <si>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</si>
  <si>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</si>
  <si>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</si>
  <si>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</si>
  <si>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</si>
  <si>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</si>
  <si>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</si>
  <si>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</si>
  <si>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</si>
  <si>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</si>
  <si>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</si>
  <si>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</si>
  <si>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</si>
  <si>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</si>
  <si>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</si>
  <si>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</si>
  <si>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</si>
  <si>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</si>
  <si>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</si>
  <si>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</si>
  <si>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</si>
  <si>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</si>
  <si>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</si>
  <si>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</si>
  <si>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</si>
  <si>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</si>
  <si>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</si>
  <si>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</si>
  <si>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</si>
  <si>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</si>
  <si>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</si>
  <si>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</si>
  <si>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</si>
  <si>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</si>
  <si>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</si>
  <si>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</si>
  <si>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</si>
  <si>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</si>
  <si>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</si>
  <si>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</si>
  <si>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</si>
  <si>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</si>
  <si>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</si>
  <si>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</si>
  <si>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</si>
  <si>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</si>
  <si>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</si>
  <si>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</si>
  <si>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</si>
  <si>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</si>
  <si>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</si>
  <si>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</si>
  <si>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</si>
  <si>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</si>
  <si>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</si>
  <si>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</si>
  <si>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</si>
  <si>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</si>
  <si>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</si>
  <si>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</si>
  <si>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</si>
  <si>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</si>
  <si>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</si>
  <si>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</si>
  <si>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</si>
  <si>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</si>
  <si>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</si>
  <si>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</si>
  <si>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</si>
  <si>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</si>
  <si>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</si>
  <si>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</si>
  <si>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</si>
  <si>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</si>
  <si>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</si>
  <si>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</si>
  <si>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</si>
  <si>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</si>
  <si>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</si>
  <si>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</si>
  <si>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</si>
  <si>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</si>
  <si>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</si>
  <si>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</si>
  <si>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</si>
  <si>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</si>
  <si>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</si>
  <si>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</si>
  <si>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</si>
  <si>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</si>
  <si>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</si>
  <si>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</si>
  <si>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</si>
  <si>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</si>
  <si>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</si>
  <si>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</si>
  <si>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</si>
  <si>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</si>
  <si>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</si>
  <si>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</si>
  <si>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</si>
  <si>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</si>
  <si>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</si>
  <si>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</si>
  <si>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</si>
  <si>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</si>
  <si>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</si>
  <si>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</si>
  <si>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</si>
  <si>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</si>
  <si>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</si>
  <si>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</si>
  <si>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</si>
  <si>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</si>
  <si>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</si>
  <si>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</si>
  <si>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</si>
  <si>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</si>
  <si>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</si>
  <si>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</si>
  <si>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</si>
  <si>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</si>
  <si>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</si>
  <si>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</si>
  <si>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</si>
  <si>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</si>
  <si>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</si>
  <si>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</si>
  <si>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</si>
  <si>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</si>
  <si>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</si>
  <si>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</si>
  <si>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</si>
  <si>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</si>
  <si>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</si>
  <si>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</si>
  <si>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</si>
  <si>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</si>
  <si>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</si>
  <si>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</si>
  <si>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</si>
  <si>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</si>
  <si>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</si>
  <si>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</si>
  <si>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</si>
  <si>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</si>
  <si>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</si>
  <si>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</si>
  <si>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</si>
  <si>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</si>
  <si>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</si>
  <si>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</si>
  <si>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</si>
  <si>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</si>
  <si>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</si>
  <si>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</si>
  <si>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</si>
  <si>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</si>
  <si>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</si>
  <si>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</si>
  <si>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</si>
  <si>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</si>
  <si>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</si>
  <si>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</si>
  <si>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</si>
  <si>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</si>
  <si>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</si>
  <si>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</si>
  <si>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</si>
  <si>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</si>
  <si>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</si>
  <si>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</si>
  <si>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</si>
  <si>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</si>
  <si>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</si>
  <si>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</si>
  <si>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</si>
  <si>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</si>
  <si>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</si>
  <si>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</si>
  <si>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</si>
  <si>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</si>
  <si>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</si>
  <si>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</si>
  <si>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</si>
  <si>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</si>
  <si>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</si>
  <si>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</si>
  <si>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</si>
  <si>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</si>
  <si>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</si>
  <si>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</si>
  <si>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</si>
  <si>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</si>
  <si>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</si>
  <si>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</si>
  <si>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</si>
  <si>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</si>
  <si>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</si>
  <si>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</si>
  <si>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</si>
  <si>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</si>
  <si>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</si>
  <si>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</si>
  <si>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</si>
  <si>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</si>
  <si>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</si>
  <si>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</si>
  <si>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</si>
  <si>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</si>
  <si>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</si>
  <si>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</si>
  <si>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</si>
  <si>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</si>
  <si>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</si>
  <si>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</si>
  <si>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</si>
  <si>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</si>
  <si>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</si>
  <si>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</si>
  <si>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</si>
  <si>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</si>
  <si>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</si>
  <si>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</si>
  <si>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</si>
  <si>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</si>
  <si>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</si>
  <si>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</si>
  <si>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</si>
  <si>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</si>
  <si>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</si>
  <si>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</si>
  <si>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</si>
  <si>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</si>
  <si>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</si>
  <si>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</si>
  <si>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</si>
  <si>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</si>
  <si>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</si>
  <si>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</si>
  <si>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</si>
  <si>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</si>
  <si>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</si>
  <si>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</si>
  <si>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</si>
  <si>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</si>
  <si>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</si>
  <si>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</si>
  <si>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</si>
  <si>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</si>
  <si>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</si>
  <si>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</si>
  <si>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</si>
  <si>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</si>
  <si>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</si>
  <si>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</si>
  <si>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</si>
  <si>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</si>
  <si>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</si>
  <si>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</si>
  <si>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</si>
  <si>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</si>
  <si>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</si>
  <si>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</si>
  <si>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</si>
  <si>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</si>
  <si>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</si>
  <si>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</si>
  <si>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</si>
  <si>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</si>
  <si>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</si>
  <si>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</si>
  <si>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</si>
  <si>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</si>
  <si>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</si>
  <si>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</si>
  <si>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</si>
  <si>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</si>
  <si>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</si>
  <si>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</si>
  <si>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</si>
  <si>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</si>
  <si>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</si>
  <si>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</si>
  <si>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</si>
  <si>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</si>
  <si>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</si>
  <si>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</si>
  <si>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</si>
  <si>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</si>
  <si>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</si>
  <si>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</si>
  <si>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</si>
  <si>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</si>
  <si>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</si>
  <si>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</si>
  <si>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</si>
  <si>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</si>
  <si>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</si>
  <si>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</si>
  <si>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</si>
  <si>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</si>
  <si>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</si>
  <si>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</si>
  <si>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</si>
  <si>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</si>
  <si>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</si>
  <si>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</si>
  <si>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</si>
  <si>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</si>
  <si>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</si>
  <si>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</si>
  <si>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</si>
  <si>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</si>
  <si>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</si>
  <si>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</si>
  <si>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</si>
  <si>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</si>
  <si>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</si>
  <si>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</si>
  <si>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</si>
  <si>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</si>
  <si>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</si>
  <si>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</si>
  <si>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</si>
  <si>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</si>
  <si>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</si>
  <si>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</si>
  <si>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</si>
  <si>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</si>
  <si>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</si>
  <si>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</si>
  <si>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</si>
  <si>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</si>
  <si>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</si>
  <si>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</si>
  <si>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</si>
  <si>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</si>
  <si>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</si>
  <si>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</si>
  <si>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</si>
  <si>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</si>
  <si>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</si>
  <si>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</si>
  <si>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</si>
  <si>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</si>
  <si>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</si>
  <si>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</si>
  <si>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</si>
  <si>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</si>
  <si>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</si>
  <si>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</si>
  <si>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</si>
  <si>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</si>
  <si>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</si>
  <si>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</si>
  <si>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</si>
  <si>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</si>
  <si>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</si>
  <si>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</si>
  <si>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</si>
  <si>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</si>
  <si>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</si>
  <si>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</si>
  <si>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</si>
  <si>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</si>
  <si>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</si>
  <si>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</si>
  <si>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</si>
  <si>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</si>
  <si>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</si>
  <si>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</si>
  <si>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</si>
  <si>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</si>
  <si>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</si>
  <si>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</si>
  <si>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</si>
  <si>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</si>
  <si>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</si>
  <si>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</si>
  <si>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</si>
  <si>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</si>
  <si>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</si>
  <si>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</si>
  <si>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</si>
  <si>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</si>
  <si>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</si>
  <si>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</si>
  <si>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</si>
  <si>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</si>
  <si>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</si>
  <si>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</si>
  <si>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</si>
  <si>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</si>
  <si>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</si>
  <si>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</si>
  <si>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</si>
  <si>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</si>
  <si>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</si>
  <si>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</si>
  <si>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</si>
  <si>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</si>
  <si>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</si>
  <si>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</si>
  <si>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</si>
  <si>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</si>
  <si>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</si>
  <si>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</si>
  <si>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</si>
  <si>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</si>
  <si>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</si>
  <si>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</si>
  <si>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</si>
  <si>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</si>
  <si>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</si>
  <si>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</si>
  <si>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</si>
  <si>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</si>
  <si>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</si>
  <si>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</si>
  <si>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</si>
  <si>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</si>
  <si>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</si>
  <si>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</si>
  <si>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</si>
  <si>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</si>
  <si>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</si>
  <si>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</si>
  <si>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</si>
  <si>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</si>
  <si>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</si>
  <si>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</si>
  <si>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</si>
  <si>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</si>
  <si>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</si>
  <si>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</si>
  <si>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</si>
  <si>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</si>
  <si>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</si>
  <si>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</si>
  <si>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</si>
  <si>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</si>
  <si>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</si>
  <si>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</si>
  <si>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</si>
  <si>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</si>
  <si>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</si>
  <si>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</si>
  <si>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</si>
  <si>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</si>
  <si>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</si>
  <si>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</si>
  <si>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</si>
  <si>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</si>
  <si>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</si>
  <si>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</si>
  <si>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</si>
  <si>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</si>
  <si>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</si>
  <si>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</si>
  <si>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</si>
  <si>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</si>
  <si>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</si>
  <si>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</si>
  <si>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</si>
  <si>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</si>
  <si>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</si>
  <si>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</si>
  <si>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</si>
  <si>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</si>
  <si>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</si>
  <si>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</si>
  <si>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</si>
  <si>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</si>
  <si>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</si>
  <si>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</si>
  <si>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</si>
  <si>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</si>
  <si>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</si>
  <si>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</si>
  <si>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</si>
  <si>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</si>
  <si>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</si>
  <si>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</si>
  <si>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</si>
  <si>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</si>
  <si>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</si>
  <si>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</si>
  <si>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</si>
  <si>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</si>
  <si>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</si>
  <si>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</si>
  <si>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</si>
  <si>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</si>
  <si>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</si>
  <si>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</si>
  <si>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</si>
  <si>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</si>
  <si>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</si>
  <si>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</si>
  <si>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</si>
  <si>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</si>
  <si>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</si>
  <si>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</si>
  <si>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</si>
  <si>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</si>
  <si>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</si>
  <si>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</si>
  <si>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</si>
  <si>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</si>
  <si>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</si>
  <si>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</si>
  <si>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</si>
  <si>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</si>
  <si>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</si>
  <si>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</si>
  <si>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</si>
  <si>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</si>
  <si>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</si>
  <si>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</si>
  <si>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</si>
  <si>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</si>
  <si>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</si>
  <si>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</si>
  <si>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</si>
  <si>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</si>
  <si>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</si>
  <si>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</si>
  <si>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</si>
  <si>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</si>
  <si>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</si>
  <si>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</si>
  <si>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</si>
  <si>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</si>
  <si>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</si>
  <si>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</si>
  <si>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</si>
  <si>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</si>
  <si>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</si>
  <si>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</si>
  <si>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</si>
  <si>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</si>
  <si>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</si>
  <si>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</si>
  <si>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</si>
  <si>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</si>
  <si>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</si>
  <si>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</si>
  <si>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</si>
  <si>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</si>
  <si>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</si>
  <si>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</si>
  <si>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</si>
  <si>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</si>
  <si>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</si>
  <si>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</si>
  <si>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</si>
  <si>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</si>
  <si>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</si>
  <si>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</si>
  <si>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</si>
  <si>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</si>
  <si>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</si>
  <si>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</si>
  <si>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</si>
  <si>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</si>
  <si>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</si>
  <si>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</si>
  <si>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</si>
  <si>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</si>
  <si>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</si>
  <si>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</si>
  <si>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</si>
  <si>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</si>
  <si>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</si>
  <si>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</si>
  <si>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</si>
  <si>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</si>
  <si>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</si>
  <si>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</si>
  <si>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</si>
  <si>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</si>
  <si>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</si>
  <si>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</si>
  <si>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</si>
  <si>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</si>
  <si>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</si>
  <si>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</si>
  <si>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</si>
  <si>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</si>
  <si>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</si>
  <si>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</si>
  <si>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</si>
  <si>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</si>
  <si>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</si>
  <si>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</si>
  <si>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</si>
  <si>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</si>
  <si>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</si>
  <si>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</si>
  <si>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</si>
  <si>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</si>
  <si>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</si>
  <si>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</si>
  <si>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</si>
  <si>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</si>
  <si>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</si>
  <si>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</si>
  <si>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</si>
  <si>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</si>
  <si>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</si>
  <si>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</si>
  <si>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</si>
  <si>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</si>
  <si>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</si>
  <si>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</si>
  <si>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</si>
  <si>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</si>
  <si>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</si>
  <si>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</si>
  <si>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</si>
  <si>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</si>
  <si>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</si>
  <si>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</si>
  <si>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</si>
  <si>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</si>
  <si>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</si>
  <si>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</si>
  <si>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</si>
  <si>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</si>
  <si>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</si>
  <si>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</si>
  <si>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</si>
  <si>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</si>
  <si>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</si>
  <si>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</si>
  <si>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</si>
  <si>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</si>
  <si>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</si>
  <si>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</si>
  <si>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</si>
  <si>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</si>
  <si>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</si>
  <si>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</si>
  <si>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</si>
  <si>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</si>
  <si>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</si>
  <si>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</si>
  <si>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</si>
  <si>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</si>
  <si>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</si>
  <si>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</si>
  <si>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</si>
  <si>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</si>
  <si>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</si>
  <si>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</si>
  <si>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</si>
  <si>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</si>
  <si>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</si>
  <si>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</si>
  <si>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</si>
  <si>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</si>
  <si>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</si>
  <si>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</si>
  <si>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</si>
  <si>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</si>
  <si>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</si>
  <si>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</si>
  <si>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</si>
  <si>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</si>
  <si>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</si>
  <si>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</si>
  <si>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</si>
  <si>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</si>
  <si>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</si>
  <si>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</si>
  <si>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</si>
  <si>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</si>
  <si>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</si>
  <si>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</si>
  <si>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</si>
  <si>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</si>
  <si>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</si>
  <si>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</si>
  <si>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</si>
  <si>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</si>
  <si>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</si>
  <si>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</si>
  <si>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</si>
  <si>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</si>
  <si>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</si>
  <si>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</si>
  <si>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</si>
  <si>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</si>
  <si>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</si>
  <si>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</si>
  <si>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</si>
  <si>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</si>
  <si>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</si>
  <si>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</si>
  <si>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</si>
  <si>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</si>
  <si>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</si>
  <si>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</si>
  <si>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</si>
  <si>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</si>
  <si>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</si>
  <si>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</si>
  <si>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</si>
  <si>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</si>
  <si>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</si>
  <si>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</si>
  <si>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</si>
  <si>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</si>
  <si>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</si>
  <si>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</si>
  <si>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</si>
  <si>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</si>
  <si>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</si>
  <si>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</si>
  <si>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</si>
  <si>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</si>
  <si>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</si>
  <si>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</si>
  <si>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</si>
  <si>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</si>
  <si>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</si>
  <si>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</si>
  <si>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</si>
  <si>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</si>
  <si>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</si>
  <si>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</si>
  <si>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</si>
  <si>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</si>
  <si>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</si>
  <si>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</si>
  <si>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</si>
  <si>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</si>
  <si>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</si>
  <si>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</si>
  <si>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</si>
  <si>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</si>
  <si>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</si>
  <si>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</si>
  <si>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</si>
  <si>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</si>
  <si>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</si>
  <si>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</si>
  <si>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</si>
  <si>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</si>
  <si>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</si>
  <si>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</si>
  <si>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</si>
  <si>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</si>
  <si>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</si>
  <si>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</si>
  <si>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</si>
  <si>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</si>
  <si>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</si>
  <si>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</si>
  <si>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</si>
  <si>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</si>
  <si>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</si>
  <si>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</si>
  <si>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</si>
  <si>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</si>
  <si>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</si>
  <si>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</si>
  <si>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</si>
  <si>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</si>
  <si>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</si>
  <si>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</si>
  <si>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</si>
  <si>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</si>
  <si>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</si>
  <si>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</si>
  <si>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</si>
  <si>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</si>
  <si>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</si>
  <si>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</si>
  <si>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</si>
  <si>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</si>
  <si>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</si>
  <si>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</si>
  <si>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</si>
  <si>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</si>
  <si>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</si>
  <si>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</si>
  <si>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</si>
  <si>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</si>
  <si>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</si>
  <si>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</si>
  <si>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</si>
  <si>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</si>
  <si>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</si>
  <si>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</si>
  <si>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</si>
  <si>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</si>
  <si>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</si>
  <si>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</si>
  <si>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</si>
  <si>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</si>
  <si>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</si>
  <si>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</si>
  <si>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</si>
  <si>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</si>
  <si>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</si>
  <si>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</si>
  <si>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</si>
  <si>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</si>
  <si>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</si>
  <si>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</si>
  <si>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</si>
  <si>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</si>
  <si>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</si>
  <si>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</si>
  <si>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</si>
  <si>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</si>
  <si>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</si>
  <si>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</si>
  <si>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</si>
  <si>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</si>
  <si>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</si>
  <si>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</si>
  <si>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</si>
  <si>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</si>
  <si>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</si>
  <si>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</si>
  <si>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</si>
  <si>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</si>
  <si>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</si>
  <si>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</si>
  <si>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</si>
  <si>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</si>
  <si>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</si>
  <si>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</si>
  <si>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</si>
  <si>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</si>
  <si>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</si>
  <si>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</si>
  <si>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</si>
  <si>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</si>
  <si>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</si>
  <si>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</si>
  <si>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</si>
  <si>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</si>
  <si>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</si>
  <si>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</si>
  <si>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</si>
  <si>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</si>
  <si>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</si>
  <si>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</si>
  <si>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</si>
  <si>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</si>
  <si>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</si>
  <si>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</si>
  <si>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</si>
  <si>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</si>
  <si>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</si>
  <si>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</si>
  <si>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</si>
  <si>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</si>
  <si>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</si>
  <si>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</si>
  <si>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</si>
  <si>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</si>
  <si>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</si>
  <si>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</si>
  <si>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</si>
  <si>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</si>
  <si>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</si>
  <si>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</si>
  <si>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</si>
  <si>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</si>
  <si>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</si>
  <si>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</si>
  <si>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</si>
  <si>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</si>
  <si>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</si>
  <si>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</si>
  <si>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</si>
  <si>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</si>
  <si>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</si>
  <si>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</si>
  <si>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</si>
  <si>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</si>
  <si>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</si>
  <si>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</si>
  <si>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</si>
  <si>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</si>
  <si>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</si>
  <si>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</si>
  <si>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</si>
  <si>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</si>
  <si>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</si>
  <si>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</si>
  <si>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</si>
  <si>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</si>
  <si>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</si>
  <si>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</si>
  <si>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</si>
  <si>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</si>
  <si>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</si>
  <si>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</si>
  <si>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</si>
  <si>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</si>
  <si>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</si>
  <si>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</si>
  <si>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</si>
  <si>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</si>
  <si>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</si>
  <si>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</si>
  <si>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</si>
  <si>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</si>
  <si>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</si>
  <si>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</si>
  <si>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</si>
  <si>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</si>
  <si>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</si>
  <si>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</si>
  <si>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</si>
  <si>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</si>
  <si>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</si>
  <si>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</si>
  <si>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</si>
  <si>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</si>
  <si>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</si>
  <si>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</si>
  <si>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</si>
  <si>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</si>
  <si>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</si>
  <si>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</si>
  <si>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</si>
  <si>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</si>
  <si>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</si>
  <si>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</si>
  <si>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</si>
  <si>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</si>
  <si>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</si>
  <si>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</si>
  <si>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</si>
  <si>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</si>
  <si>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</si>
  <si>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</si>
  <si>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</si>
  <si>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</si>
  <si>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</si>
  <si>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</si>
  <si>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</si>
  <si>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</si>
  <si>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</si>
  <si>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</si>
  <si>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</si>
  <si>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</si>
  <si>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</si>
  <si>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</si>
  <si>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</si>
  <si>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</si>
  <si>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</si>
  <si>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</si>
  <si>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</si>
  <si>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</si>
  <si>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</si>
  <si>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</si>
  <si>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</si>
  <si>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</si>
  <si>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</si>
  <si>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</si>
  <si>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</si>
  <si>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</si>
  <si>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</si>
  <si>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</si>
  <si>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</si>
  <si>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</si>
  <si>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</si>
  <si>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</si>
  <si>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</si>
  <si>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</si>
  <si>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</si>
  <si>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</si>
  <si>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</si>
  <si>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</si>
  <si>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</si>
  <si>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</si>
  <si>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</si>
  <si>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</si>
  <si>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</si>
  <si>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</si>
  <si>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</si>
  <si>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</si>
  <si>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</si>
  <si>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</si>
  <si>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</si>
  <si>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</si>
  <si>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</si>
  <si>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</si>
  <si>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</si>
  <si>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</si>
  <si>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</si>
  <si>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</si>
  <si>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</si>
  <si>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</si>
  <si>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</si>
  <si>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</si>
  <si>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</si>
  <si>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</si>
  <si>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</si>
  <si>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</si>
  <si>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</si>
  <si>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</si>
  <si>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</si>
  <si>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</si>
  <si>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</si>
  <si>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</si>
  <si>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</si>
  <si>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</si>
  <si>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</si>
  <si>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</si>
  <si>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</si>
  <si>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</si>
  <si>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</si>
  <si>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</si>
  <si>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</si>
  <si>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</si>
  <si>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</si>
  <si>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</si>
  <si>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</si>
  <si>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</si>
  <si>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</si>
  <si>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</si>
  <si>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</si>
  <si>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</si>
  <si>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</si>
  <si>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</si>
  <si>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</si>
  <si>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</si>
  <si>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</si>
  <si>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</si>
  <si>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</si>
  <si>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</si>
  <si>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</si>
  <si>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</si>
  <si>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</si>
  <si>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</si>
  <si>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</si>
  <si>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</si>
  <si>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</si>
  <si>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</si>
  <si>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</si>
  <si>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</si>
  <si>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</si>
  <si>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</si>
  <si>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</si>
  <si>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</si>
  <si>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</si>
  <si>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</si>
  <si>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</si>
  <si>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</si>
  <si>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</si>
  <si>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</si>
  <si>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</si>
  <si>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</si>
  <si>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</si>
  <si>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</si>
  <si>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</si>
  <si>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</si>
  <si>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</si>
  <si>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</si>
  <si>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</si>
  <si>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</si>
  <si>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</si>
  <si>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</si>
  <si>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</si>
  <si>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</si>
  <si>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</si>
  <si>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</si>
  <si>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</si>
  <si>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</si>
  <si>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</si>
  <si>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</si>
  <si>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</si>
  <si>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</si>
  <si>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</si>
  <si>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</si>
  <si>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</si>
  <si>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</si>
  <si>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</si>
  <si>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</si>
  <si>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</si>
  <si>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</si>
  <si>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</si>
  <si>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</si>
  <si>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</si>
  <si>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</si>
  <si>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</si>
  <si>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</si>
  <si>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</si>
  <si>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</si>
  <si>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</si>
  <si>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</si>
  <si>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</si>
  <si>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</si>
  <si>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</si>
  <si>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</si>
  <si>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</si>
  <si>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</si>
  <si>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</si>
  <si>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</si>
  <si>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</si>
  <si>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</si>
  <si>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</si>
  <si>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</si>
  <si>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</si>
  <si>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</si>
  <si>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</si>
  <si>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</si>
  <si>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</si>
  <si>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</si>
  <si>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</si>
  <si>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</si>
  <si>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</si>
  <si>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</si>
  <si>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</si>
  <si>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</si>
  <si>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</si>
  <si>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</si>
  <si>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</si>
  <si>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</si>
  <si>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</si>
  <si>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</si>
  <si>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</si>
  <si>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</si>
  <si>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</si>
  <si>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</si>
  <si>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</si>
  <si>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</si>
  <si>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</si>
  <si>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</si>
  <si>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</si>
  <si>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</si>
  <si>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</si>
  <si>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</si>
  <si>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</si>
  <si>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</si>
  <si>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</si>
  <si>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</si>
  <si>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</si>
  <si>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</si>
  <si>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</si>
  <si>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</si>
  <si>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</si>
  <si>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</si>
  <si>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</si>
  <si>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</si>
  <si>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</si>
  <si>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</si>
  <si>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</si>
  <si>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</si>
  <si>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</si>
  <si>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</si>
  <si>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</si>
  <si>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</si>
  <si>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</si>
  <si>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</si>
  <si>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</si>
  <si>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</si>
  <si>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</si>
  <si>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</si>
  <si>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</si>
  <si>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</si>
  <si>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</si>
  <si>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</si>
  <si>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</si>
  <si>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</si>
  <si>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</si>
  <si>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</si>
  <si>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</si>
  <si>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</si>
  <si>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</si>
  <si>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</si>
  <si>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</si>
  <si>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</si>
  <si>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</si>
  <si>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</si>
  <si>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</si>
  <si>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</si>
  <si>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</si>
  <si>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</si>
  <si>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</si>
  <si>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</si>
  <si>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</si>
  <si>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</si>
  <si>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</si>
  <si>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</si>
  <si>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</si>
  <si>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</si>
  <si>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</si>
  <si>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</si>
  <si>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</si>
  <si>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</si>
  <si>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</si>
  <si>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</si>
  <si>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</si>
  <si>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</si>
  <si>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</si>
  <si>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</si>
  <si>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</si>
  <si>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</si>
  <si>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</si>
  <si>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</si>
  <si>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</si>
  <si>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</si>
  <si>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</si>
  <si>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</si>
  <si>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</si>
  <si>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</si>
  <si>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</si>
  <si>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</si>
  <si>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</si>
  <si>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</si>
  <si>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</si>
  <si>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</si>
  <si>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</si>
  <si>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</si>
  <si>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</si>
  <si>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</si>
  <si>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</si>
  <si>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</si>
  <si>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</si>
  <si>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</si>
  <si>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</si>
  <si>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</si>
  <si>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</si>
  <si>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</si>
  <si>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</si>
  <si>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</si>
  <si>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</si>
  <si>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</si>
  <si>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</si>
  <si>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</si>
  <si>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</si>
  <si>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</si>
  <si>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</si>
  <si>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</si>
  <si>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</si>
  <si>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</si>
  <si>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</si>
  <si>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</si>
  <si>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</si>
  <si>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</si>
  <si>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</si>
  <si>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</si>
  <si>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</si>
  <si>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</si>
  <si>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</si>
  <si>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</si>
  <si>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</si>
  <si>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</si>
  <si>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</si>
  <si>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</si>
  <si>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</si>
  <si>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</si>
  <si>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</si>
  <si>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</si>
  <si>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</si>
  <si>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</si>
  <si>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</si>
  <si>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</si>
  <si>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</si>
  <si>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</si>
  <si>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</si>
  <si>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</si>
  <si>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</si>
  <si>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</si>
  <si>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</si>
  <si>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</si>
  <si>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</si>
  <si>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</si>
  <si>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</si>
  <si>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</si>
  <si>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</si>
  <si>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</si>
  <si>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</si>
  <si>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</si>
  <si>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</si>
  <si>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</si>
  <si>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</si>
  <si>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</si>
  <si>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</si>
  <si>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</si>
  <si>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</si>
  <si>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</si>
  <si>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</si>
  <si>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</si>
  <si>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</si>
  <si>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</si>
  <si>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</si>
  <si>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</si>
  <si>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</si>
  <si>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</si>
  <si>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</si>
  <si>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</si>
  <si>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</si>
  <si>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</si>
  <si>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</si>
  <si>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</si>
  <si>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</si>
  <si>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</si>
  <si>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</si>
  <si>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</si>
  <si>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</si>
  <si>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</si>
  <si>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</si>
  <si>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</si>
  <si>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</si>
  <si>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</si>
  <si>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</si>
  <si>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</si>
  <si>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</si>
  <si>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</si>
  <si>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</si>
  <si>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</si>
  <si>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</si>
  <si>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</si>
  <si>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</si>
  <si>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</si>
  <si>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</si>
  <si>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</si>
  <si>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</si>
  <si>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</si>
  <si>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</si>
  <si>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</si>
  <si>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</si>
  <si>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</si>
  <si>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</si>
  <si>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</si>
  <si>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</si>
  <si>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</si>
  <si>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</si>
  <si>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</si>
  <si>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</si>
  <si>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</si>
  <si>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</si>
  <si>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</si>
  <si>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</si>
  <si>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</si>
  <si>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</si>
  <si>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</si>
  <si>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</si>
  <si>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</si>
  <si>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</si>
  <si>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</si>
  <si>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</si>
  <si>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</si>
  <si>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</si>
  <si>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</si>
  <si>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</si>
  <si>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</si>
  <si>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</si>
  <si>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</si>
  <si>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</si>
  <si>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</si>
  <si>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</si>
  <si>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</si>
  <si>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</si>
  <si>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</si>
  <si>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</si>
  <si>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</si>
  <si>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</si>
  <si>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</si>
  <si>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</si>
  <si>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</si>
  <si>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</si>
  <si>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</si>
  <si>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</si>
  <si>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</si>
  <si>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</si>
  <si>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</si>
  <si>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</si>
  <si>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</si>
  <si>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</si>
  <si>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</si>
  <si>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</si>
  <si>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</si>
  <si>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</si>
  <si>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</si>
  <si>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</si>
  <si>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</si>
  <si>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</si>
  <si>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</si>
  <si>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</si>
  <si>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</si>
  <si>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</si>
  <si>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</si>
  <si>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</si>
  <si>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</si>
  <si>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</si>
  <si>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</si>
  <si>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</si>
  <si>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</si>
  <si>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</si>
  <si>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</si>
  <si>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</si>
  <si>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</si>
  <si>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</si>
  <si>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</si>
  <si>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</si>
  <si>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</si>
  <si>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</si>
  <si>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</si>
  <si>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</si>
  <si>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</si>
  <si>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</si>
  <si>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</si>
  <si>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</si>
  <si>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</si>
  <si>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</si>
  <si>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</si>
  <si>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</si>
  <si>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</si>
  <si>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</si>
  <si>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</si>
  <si>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</si>
  <si>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</si>
  <si>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</si>
  <si>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</si>
  <si>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</si>
  <si>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</si>
  <si>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</si>
  <si>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</si>
  <si>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</si>
  <si>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</si>
  <si>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</si>
  <si>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</si>
  <si>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</si>
  <si>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</si>
  <si>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</si>
  <si>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</si>
  <si>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</si>
  <si>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</si>
  <si>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</si>
  <si>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</si>
  <si>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</si>
  <si>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</si>
  <si>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</si>
  <si>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</si>
  <si>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</si>
  <si>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</si>
  <si>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</si>
  <si>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</si>
  <si>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</si>
  <si>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</si>
  <si>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</si>
  <si>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</si>
  <si>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</si>
  <si>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</si>
  <si>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</si>
  <si>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</si>
  <si>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</si>
  <si>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</si>
  <si>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</si>
  <si>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</si>
  <si>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</si>
  <si>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</si>
  <si>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</si>
  <si>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</si>
  <si>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</si>
  <si>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</si>
  <si>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</si>
  <si>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</si>
  <si>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</si>
  <si>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</si>
  <si>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</si>
  <si>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</si>
  <si>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</si>
  <si>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</si>
  <si>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</si>
  <si>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</si>
  <si>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</si>
  <si>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</si>
  <si>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</si>
  <si>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</si>
  <si>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</si>
  <si>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</si>
  <si>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</si>
  <si>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</si>
  <si>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</si>
  <si>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</si>
  <si>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</si>
  <si>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</si>
  <si>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</si>
  <si>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</si>
  <si>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</si>
  <si>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</si>
  <si>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</si>
  <si>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</si>
  <si>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</si>
  <si>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</si>
  <si>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</si>
  <si>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</si>
  <si>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</si>
  <si>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</si>
  <si>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</si>
  <si>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</si>
  <si>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</si>
  <si>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</si>
  <si>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</si>
  <si>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</si>
  <si>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</si>
  <si>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</si>
  <si>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</si>
  <si>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</si>
  <si>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</si>
  <si>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</si>
  <si>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</si>
  <si>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</si>
  <si>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</si>
  <si>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</si>
  <si>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</si>
  <si>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</si>
  <si>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</si>
  <si>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</si>
  <si>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</si>
  <si>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</si>
  <si>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</si>
  <si>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</si>
  <si>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</si>
  <si>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</si>
  <si>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</si>
  <si>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</si>
  <si>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</si>
  <si>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</si>
  <si>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</si>
  <si>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</si>
  <si>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</si>
  <si>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</si>
  <si>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</si>
  <si>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</si>
  <si>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</si>
  <si>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</si>
  <si>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</si>
  <si>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</si>
  <si>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</si>
  <si>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</si>
  <si>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</si>
  <si>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</si>
  <si>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</si>
  <si>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</si>
  <si>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</si>
  <si>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</si>
  <si>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</si>
  <si>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</si>
  <si>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</si>
  <si>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</si>
  <si>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</si>
  <si>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</si>
  <si>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</si>
  <si>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</si>
  <si>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</si>
  <si>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</si>
  <si>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</si>
  <si>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</si>
  <si>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</si>
  <si>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</si>
  <si>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</si>
  <si>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</si>
  <si>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</si>
  <si>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</si>
  <si>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</si>
  <si>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</si>
  <si>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</si>
  <si>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</si>
  <si>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</si>
  <si>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</si>
  <si>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</si>
  <si>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</si>
  <si>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</si>
  <si>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</si>
  <si>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</si>
  <si>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</si>
  <si>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</si>
  <si>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</si>
  <si>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</si>
  <si>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</si>
  <si>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</si>
  <si>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</si>
  <si>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</si>
  <si>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</si>
  <si>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</si>
  <si>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</si>
  <si>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</si>
  <si>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</si>
  <si>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</si>
  <si>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</si>
  <si>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</si>
  <si>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</si>
  <si>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</si>
  <si>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</si>
  <si>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</si>
  <si>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</si>
  <si>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</si>
  <si>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</si>
  <si>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</si>
  <si>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</si>
  <si>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</si>
  <si>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</si>
  <si>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</si>
  <si>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</si>
  <si>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</si>
  <si>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</si>
  <si>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</si>
  <si>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</si>
  <si>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</si>
  <si>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</si>
  <si>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</si>
  <si>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</si>
  <si>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</si>
  <si>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</si>
  <si>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</si>
  <si>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</si>
  <si>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</si>
  <si>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</si>
  <si>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</si>
  <si>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</si>
  <si>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</si>
  <si>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</si>
  <si>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</si>
  <si>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</si>
  <si>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</si>
  <si>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</si>
  <si>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</si>
  <si>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</si>
  <si>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</si>
  <si>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</si>
  <si>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</si>
  <si>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</si>
  <si>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</si>
  <si>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</si>
  <si>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</si>
  <si>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</si>
  <si>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</si>
  <si>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</si>
  <si>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</si>
  <si>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</si>
  <si>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</si>
  <si>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</si>
  <si>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</si>
  <si>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</si>
  <si>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</si>
  <si>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</si>
  <si>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</si>
  <si>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</si>
  <si>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</si>
  <si>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</si>
  <si>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</si>
  <si>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</si>
  <si>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</si>
  <si>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</si>
  <si>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</si>
  <si>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</si>
  <si>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</si>
  <si>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</si>
  <si>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</si>
  <si>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</si>
  <si>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</si>
  <si>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</si>
  <si>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</si>
  <si>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</si>
  <si>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</si>
  <si>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</si>
  <si>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</si>
  <si>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</si>
  <si>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</si>
  <si>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</si>
  <si>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</si>
  <si>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</si>
  <si>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</si>
  <si>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</si>
  <si>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</si>
  <si>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</si>
  <si>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</si>
  <si>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</si>
  <si>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</si>
  <si>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</si>
  <si>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</si>
  <si>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</si>
  <si>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</si>
  <si>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</si>
  <si>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</si>
  <si>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</si>
  <si>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</si>
  <si>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</si>
  <si>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</si>
  <si>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</si>
  <si>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</si>
  <si>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</si>
  <si>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</si>
  <si>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</si>
  <si>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</si>
  <si>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</si>
  <si>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</si>
  <si>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</si>
  <si>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</si>
  <si>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</si>
  <si>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</si>
  <si>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</si>
  <si>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</si>
  <si>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</si>
  <si>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</si>
  <si>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</si>
  <si>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</si>
  <si>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</si>
  <si>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</si>
  <si>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</si>
  <si>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</si>
  <si>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</si>
  <si>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</si>
  <si>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</si>
  <si>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</si>
  <si>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</si>
  <si>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</si>
  <si>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</si>
  <si>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</si>
  <si>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</si>
  <si>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</si>
  <si>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</si>
  <si>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</si>
  <si>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</si>
  <si>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</si>
  <si>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</si>
  <si>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</si>
  <si>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</si>
  <si>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</si>
  <si>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</si>
  <si>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</si>
  <si>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</si>
  <si>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</si>
  <si>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</si>
  <si>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</si>
  <si>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</si>
  <si>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</si>
  <si>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</si>
  <si>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</si>
  <si>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</si>
  <si>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</si>
  <si>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</si>
  <si>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</si>
  <si>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</si>
  <si>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</si>
  <si>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</si>
  <si>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</si>
  <si>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</si>
  <si>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</si>
  <si>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</si>
  <si>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</si>
  <si>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</si>
  <si>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</si>
  <si>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</si>
  <si>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</si>
  <si>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</si>
  <si>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</si>
  <si>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</si>
  <si>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</si>
  <si>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</si>
  <si>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</si>
  <si>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</si>
  <si>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</si>
  <si>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</si>
  <si>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</si>
  <si>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</si>
  <si>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</si>
  <si>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</si>
  <si>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</si>
  <si>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</si>
  <si>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</si>
  <si>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</si>
  <si>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</si>
  <si>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</si>
  <si>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</si>
  <si>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</si>
  <si>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</si>
  <si>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</si>
  <si>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</si>
  <si>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</si>
  <si>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</si>
  <si>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</si>
  <si>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</si>
  <si>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</si>
  <si>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</si>
  <si>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</si>
  <si>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</si>
  <si>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</si>
  <si>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</si>
  <si>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</si>
  <si>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</si>
  <si>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</si>
  <si>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</si>
  <si>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</si>
  <si>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</si>
  <si>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</si>
  <si>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</si>
  <si>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</si>
  <si>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</si>
  <si>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</si>
  <si>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</si>
  <si>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</si>
  <si>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</si>
  <si>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</si>
  <si>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</si>
  <si>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</si>
  <si>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</si>
  <si>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</si>
  <si>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</si>
  <si>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</si>
  <si>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</si>
  <si>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</si>
  <si>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</si>
  <si>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</si>
  <si>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</si>
  <si>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</si>
  <si>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</si>
  <si>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</si>
  <si>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</si>
  <si>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</si>
  <si>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</si>
  <si>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</si>
  <si>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</si>
  <si>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</si>
  <si>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</si>
  <si>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</si>
  <si>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</si>
  <si>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</si>
  <si>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</si>
  <si>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</si>
  <si>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</si>
  <si>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</si>
  <si>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</si>
  <si>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</si>
  <si>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</si>
  <si>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</si>
  <si>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</si>
  <si>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</si>
  <si>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</si>
  <si>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</si>
  <si>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</si>
  <si>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</si>
  <si>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</si>
  <si>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</si>
  <si>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</si>
  <si>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</si>
  <si>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</si>
  <si>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</si>
  <si>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</si>
  <si>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</si>
  <si>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</si>
  <si>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</si>
  <si>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</si>
  <si>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</si>
  <si>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</si>
  <si>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</si>
  <si>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</si>
  <si>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</si>
  <si>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</si>
  <si>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</si>
  <si>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</si>
  <si>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</si>
  <si>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</si>
  <si>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</si>
  <si>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</si>
  <si>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</si>
  <si>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</si>
  <si>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</si>
  <si>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</si>
  <si>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</si>
  <si>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</si>
  <si>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</si>
  <si>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</si>
  <si>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</si>
  <si>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</si>
  <si>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</si>
  <si>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</si>
  <si>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</si>
  <si>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</si>
  <si>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</si>
  <si>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</si>
  <si>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</si>
  <si>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</si>
  <si>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</si>
  <si>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</si>
  <si>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</si>
  <si>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</si>
  <si>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</si>
  <si>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</si>
  <si>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</si>
  <si>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</si>
  <si>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</si>
  <si>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</si>
  <si>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</si>
  <si>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</si>
  <si>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</si>
  <si>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</si>
  <si>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</si>
  <si>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</si>
  <si>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</si>
  <si>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</si>
  <si>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</si>
  <si>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</si>
  <si>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</si>
  <si>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</si>
  <si>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</si>
  <si>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</si>
  <si>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</si>
  <si>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</si>
  <si>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</si>
  <si>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</si>
  <si>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</si>
  <si>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</si>
  <si>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</si>
  <si>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</si>
  <si>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</si>
  <si>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</si>
  <si>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</si>
  <si>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</si>
  <si>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</si>
  <si>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</si>
  <si>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</si>
  <si>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</si>
  <si>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</si>
  <si>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</si>
  <si>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</si>
  <si>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</si>
  <si>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</si>
  <si>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</si>
  <si>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</si>
  <si>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</si>
  <si>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</si>
  <si>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</si>
  <si>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</si>
  <si>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</si>
  <si>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</si>
  <si>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</si>
  <si>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</si>
  <si>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</si>
  <si>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</si>
  <si>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</si>
  <si>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</si>
  <si>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</si>
  <si>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</si>
  <si>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</si>
  <si>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</si>
  <si>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</si>
  <si>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</si>
  <si>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</si>
  <si>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</si>
  <si>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</si>
  <si>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</si>
  <si>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</si>
  <si>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</si>
  <si>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</si>
  <si>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</si>
  <si>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</si>
  <si>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</si>
  <si>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</si>
  <si>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</si>
  <si>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</si>
  <si>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</si>
  <si>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</si>
  <si>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</si>
  <si>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</si>
  <si>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</si>
  <si>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</si>
  <si>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</si>
  <si>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</si>
  <si>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</si>
  <si>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</si>
  <si>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</si>
  <si>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</si>
  <si>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</si>
  <si>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</si>
  <si>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</si>
  <si>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</si>
  <si>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</si>
  <si>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</si>
  <si>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</si>
  <si>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</si>
  <si>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</si>
  <si>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</si>
  <si>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</si>
  <si>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</si>
  <si>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</si>
  <si>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</si>
  <si>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</si>
  <si>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</si>
  <si>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</si>
  <si>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</si>
  <si>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</si>
  <si>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</si>
  <si>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</si>
  <si>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</si>
  <si>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</si>
  <si>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</si>
  <si>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</si>
  <si>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</si>
  <si>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</si>
  <si>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</si>
  <si>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</si>
  <si>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</si>
  <si>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</si>
  <si>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</si>
  <si>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</si>
  <si>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</si>
  <si>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</si>
  <si>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</si>
  <si>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</si>
  <si>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</si>
  <si>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</si>
  <si>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</si>
  <si>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</si>
  <si>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</si>
  <si>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</si>
  <si>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</si>
  <si>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</si>
  <si>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</si>
  <si>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</si>
  <si>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</si>
  <si>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</si>
  <si>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</si>
  <si>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</si>
  <si>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</si>
  <si>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</si>
  <si>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</si>
  <si>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</si>
  <si>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</si>
  <si>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</si>
  <si>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</si>
  <si>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</si>
  <si>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</si>
  <si>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</si>
  <si>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</si>
  <si>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</si>
  <si>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</si>
  <si>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</si>
  <si>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</si>
  <si>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</si>
  <si>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</si>
  <si>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</si>
  <si>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</si>
  <si>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</si>
  <si>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</si>
  <si>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</si>
  <si>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</si>
  <si>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</si>
  <si>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</si>
  <si>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</si>
  <si>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</si>
  <si>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</si>
  <si>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</si>
  <si>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</si>
  <si>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</si>
  <si>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</si>
  <si>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</si>
  <si>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</si>
  <si>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</si>
  <si>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</si>
  <si>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</si>
  <si>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</si>
  <si>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</si>
  <si>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</si>
  <si>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</si>
  <si>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</si>
  <si>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</si>
  <si>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</si>
  <si>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</si>
  <si>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</si>
  <si>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</si>
  <si>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</si>
  <si>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</si>
  <si>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</si>
  <si>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</si>
  <si>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</si>
  <si>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</si>
  <si>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</si>
  <si>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</si>
  <si>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</si>
  <si>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</si>
  <si>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</si>
  <si>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</si>
  <si>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</si>
  <si>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</si>
  <si>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</si>
  <si>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</si>
  <si>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</si>
  <si>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</si>
  <si>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</si>
  <si>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</si>
  <si>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</si>
  <si>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</si>
  <si>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</si>
  <si>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</si>
  <si>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</si>
  <si>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</si>
  <si>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</si>
  <si>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</si>
  <si>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</si>
  <si>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</si>
  <si>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</si>
  <si>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</si>
  <si>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</si>
  <si>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</si>
  <si>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</si>
  <si>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</si>
  <si>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</si>
  <si>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</si>
  <si>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</si>
  <si>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</si>
  <si>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</si>
  <si>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</si>
  <si>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</si>
  <si>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</si>
  <si>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</si>
  <si>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</si>
  <si>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</si>
  <si>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</si>
  <si>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</si>
  <si>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</si>
  <si>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</si>
  <si>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</si>
  <si>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</si>
  <si>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</si>
  <si>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</si>
  <si>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</si>
  <si>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</si>
  <si>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</si>
  <si>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</si>
  <si>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</si>
  <si>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</si>
  <si>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</si>
  <si>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</si>
  <si>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</si>
  <si>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</si>
  <si>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</si>
  <si>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</si>
  <si>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</si>
  <si>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</si>
  <si>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</si>
  <si>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</si>
  <si>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</si>
  <si>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</si>
  <si>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</si>
  <si>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</si>
  <si>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</si>
  <si>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</si>
  <si>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</si>
  <si>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</si>
  <si>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</si>
  <si>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</si>
  <si>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</si>
  <si>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</si>
  <si>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</si>
  <si>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</si>
  <si>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</si>
  <si>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</si>
  <si>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</si>
  <si>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</si>
  <si>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</si>
  <si>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</si>
  <si>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</si>
  <si>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</si>
  <si>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</si>
  <si>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</si>
  <si>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</si>
  <si>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</si>
  <si>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</si>
  <si>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</si>
  <si>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</si>
  <si>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</si>
  <si>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</si>
  <si>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</si>
  <si>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</si>
  <si>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</si>
  <si>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</si>
  <si>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</si>
  <si>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</si>
  <si>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</si>
  <si>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</si>
  <si>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</si>
  <si>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</si>
  <si>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</si>
  <si>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</si>
  <si>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</si>
  <si>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</si>
  <si>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</si>
  <si>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</si>
  <si>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</si>
  <si>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</si>
  <si>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</si>
  <si>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</si>
  <si>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</si>
  <si>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</si>
  <si>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</si>
  <si>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</si>
  <si>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</si>
  <si>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</si>
  <si>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</si>
  <si>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</si>
  <si>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</si>
  <si>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</si>
  <si>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</si>
  <si>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</si>
  <si>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</si>
  <si>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</si>
  <si>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</si>
  <si>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</si>
  <si>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</si>
  <si>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</si>
  <si>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</si>
  <si>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</si>
  <si>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</si>
  <si>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</si>
  <si>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</si>
  <si>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</si>
  <si>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</si>
  <si>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</si>
  <si>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</si>
  <si>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</si>
  <si>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</si>
  <si>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</si>
  <si>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</si>
  <si>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</si>
  <si>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</si>
  <si>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</si>
  <si>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</si>
  <si>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</si>
  <si>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</si>
  <si>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</si>
  <si>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</si>
  <si>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</si>
  <si>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</si>
  <si>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</si>
  <si>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</si>
  <si>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</si>
  <si>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</si>
  <si>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</si>
  <si>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</si>
  <si>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</si>
  <si>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</si>
  <si>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</si>
  <si>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</si>
  <si>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</si>
  <si>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</si>
  <si>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</si>
  <si>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</si>
  <si>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</si>
  <si>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</si>
  <si>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</si>
  <si>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</si>
  <si>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</si>
  <si>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</si>
  <si>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</si>
  <si>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</si>
  <si>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</si>
  <si>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</si>
  <si>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</si>
  <si>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</si>
  <si>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</si>
  <si>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</si>
  <si>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</si>
  <si>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</si>
  <si>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</si>
  <si>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</si>
  <si>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</si>
  <si>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</si>
  <si>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</si>
  <si>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</si>
  <si>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</si>
  <si>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</si>
  <si>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</si>
  <si>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</si>
  <si>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</si>
  <si>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</si>
  <si>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</si>
  <si>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</si>
  <si>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</si>
  <si>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</si>
  <si>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</si>
  <si>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</si>
  <si>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</si>
  <si>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</si>
  <si>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</si>
  <si>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</si>
  <si>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</si>
  <si>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</si>
  <si>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</si>
  <si>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</si>
  <si>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</si>
  <si>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</si>
  <si>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</si>
  <si>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</si>
  <si>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</si>
  <si>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</si>
  <si>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</si>
  <si>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</si>
  <si>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</si>
  <si>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</si>
  <si>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</si>
  <si>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</si>
  <si>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</si>
  <si>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</si>
  <si>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</si>
  <si>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</si>
  <si>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</si>
  <si>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</si>
  <si>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</si>
  <si>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</si>
  <si>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</si>
  <si>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</si>
  <si>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</si>
  <si>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</si>
  <si>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</si>
  <si>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</si>
  <si>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</si>
  <si>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</si>
  <si>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</si>
  <si>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</si>
  <si>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</si>
  <si>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</si>
  <si>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</si>
  <si>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</si>
  <si>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</si>
  <si>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</si>
  <si>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</si>
  <si>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</si>
  <si>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</si>
  <si>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</si>
  <si>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</si>
  <si>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</si>
  <si>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</si>
  <si>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</si>
  <si>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</si>
  <si>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</si>
  <si>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</si>
  <si>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</si>
  <si>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</si>
  <si>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</si>
  <si>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</si>
  <si>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</si>
  <si>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</si>
  <si>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</si>
  <si>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</si>
  <si>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</si>
  <si>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</si>
  <si>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</si>
  <si>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</si>
  <si>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</si>
  <si>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</si>
  <si>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</si>
  <si>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</si>
  <si>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</si>
  <si>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</si>
  <si>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</si>
  <si>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</si>
  <si>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</si>
  <si>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</si>
  <si>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</si>
  <si>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</si>
  <si>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</si>
  <si>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</si>
  <si>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</si>
  <si>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</si>
  <si>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</si>
  <si>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</si>
  <si>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</si>
  <si>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</si>
  <si>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</si>
  <si>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</si>
  <si>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</si>
  <si>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</si>
  <si>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</si>
  <si>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</si>
  <si>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</si>
  <si>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</si>
  <si>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</si>
  <si>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</si>
  <si>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</si>
  <si>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</si>
  <si>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</si>
  <si>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</si>
  <si>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</si>
  <si>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</si>
  <si>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</si>
  <si>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</si>
  <si>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</si>
  <si>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</si>
  <si>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</si>
  <si>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</si>
  <si>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</si>
  <si>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</si>
  <si>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</si>
  <si>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</si>
  <si>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</si>
  <si>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</si>
  <si>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</si>
  <si>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</si>
  <si>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</si>
  <si>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</si>
  <si>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</si>
  <si>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</si>
  <si>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</si>
  <si>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</si>
  <si>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</si>
  <si>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</si>
  <si>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</si>
  <si>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</si>
  <si>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</si>
  <si>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</si>
  <si>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</si>
  <si>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</si>
  <si>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</si>
  <si>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</si>
  <si>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</si>
  <si>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</si>
  <si>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</si>
  <si>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</si>
  <si>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</si>
  <si>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</si>
  <si>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</si>
  <si>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</si>
  <si>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</si>
  <si>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</si>
  <si>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</si>
  <si>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</si>
  <si>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</si>
  <si>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</si>
  <si>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</si>
  <si>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</si>
  <si>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</si>
  <si>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</si>
  <si>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</si>
  <si>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</si>
  <si>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</si>
  <si>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</si>
  <si>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</si>
  <si>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</si>
  <si>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</si>
  <si>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</si>
  <si>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</si>
  <si>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</si>
  <si>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</si>
  <si>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</si>
  <si>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</si>
  <si>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</si>
  <si>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</si>
  <si>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</si>
  <si>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</si>
  <si>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</si>
  <si>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</si>
  <si>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</si>
  <si>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</si>
  <si>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</si>
  <si>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</si>
  <si>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</si>
  <si>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</si>
  <si>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</si>
  <si>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</si>
  <si>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</si>
  <si>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</si>
  <si>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</si>
  <si>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</si>
  <si>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</si>
  <si>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</si>
  <si>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</si>
  <si>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</si>
  <si>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</si>
  <si>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</si>
  <si>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</si>
  <si>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</si>
  <si>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</si>
  <si>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</si>
  <si>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</si>
  <si>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</si>
  <si>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</si>
  <si>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</si>
  <si>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</si>
  <si>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</si>
  <si>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</si>
  <si>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</si>
  <si>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</si>
  <si>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</si>
  <si>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</si>
  <si>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</si>
  <si>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</si>
  <si>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</si>
  <si>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</si>
  <si>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</si>
  <si>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</si>
  <si>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</si>
  <si>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</si>
  <si>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</si>
  <si>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</si>
  <si>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</si>
  <si>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</si>
  <si>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</si>
  <si>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</si>
  <si>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</si>
  <si>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</si>
  <si>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</si>
  <si>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</si>
  <si>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</si>
  <si>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</si>
  <si>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</si>
  <si>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</si>
  <si>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</si>
  <si>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</si>
  <si>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</si>
  <si>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</si>
  <si>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</si>
  <si>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</si>
  <si>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</si>
  <si>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</si>
  <si>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</si>
  <si>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</si>
  <si>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</si>
  <si>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</si>
  <si>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</si>
  <si>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</si>
  <si>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</si>
  <si>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</si>
  <si>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</si>
  <si>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</si>
  <si>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</si>
  <si>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</si>
  <si>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</si>
  <si>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</si>
  <si>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</si>
  <si>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</si>
  <si>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</si>
  <si>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</si>
  <si>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</si>
  <si>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</si>
  <si>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</si>
  <si>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</si>
  <si>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</si>
  <si>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</si>
  <si>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</si>
  <si>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</si>
  <si>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</si>
  <si>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</si>
  <si>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</si>
  <si>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</si>
  <si>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</si>
  <si>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</si>
  <si>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</si>
  <si>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</si>
  <si>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</si>
  <si>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</si>
  <si>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</si>
  <si>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</si>
  <si>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</si>
  <si>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</si>
  <si>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</si>
  <si>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</si>
  <si>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</si>
  <si>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</si>
  <si>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</si>
  <si>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</si>
  <si>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</si>
  <si>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</si>
  <si>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</si>
  <si>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</si>
  <si>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</si>
  <si>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</si>
  <si>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</si>
  <si>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</si>
  <si>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</si>
  <si>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</si>
  <si>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</si>
  <si>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</si>
  <si>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</si>
  <si>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</si>
  <si>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</si>
  <si>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</si>
  <si>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</si>
  <si>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</si>
  <si>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</si>
  <si>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</si>
  <si>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</si>
  <si>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</si>
  <si>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</si>
  <si>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</si>
  <si>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</si>
  <si>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</si>
  <si>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</si>
  <si>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</si>
  <si>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</si>
  <si>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</si>
  <si>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</si>
  <si>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</si>
  <si>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</si>
  <si>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</si>
  <si>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</si>
  <si>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</si>
  <si>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</si>
  <si>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</si>
  <si>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</si>
  <si>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</si>
  <si>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</si>
  <si>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</si>
  <si>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</si>
  <si>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</si>
  <si>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</si>
  <si>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</si>
  <si>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</si>
  <si>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</si>
  <si>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</si>
  <si>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</si>
  <si>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</si>
  <si>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</si>
  <si>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</si>
  <si>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</si>
  <si>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</si>
  <si>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</si>
  <si>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</si>
  <si>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</si>
  <si>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</si>
  <si>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</si>
  <si>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</si>
  <si>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</si>
  <si>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</si>
  <si>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</si>
  <si>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</si>
  <si>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</si>
  <si>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</si>
  <si>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</si>
  <si>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</si>
  <si>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</si>
  <si>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</si>
  <si>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</si>
  <si>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</si>
  <si>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</si>
  <si>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</si>
  <si>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</si>
  <si>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</si>
  <si>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</si>
  <si>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</si>
  <si>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</si>
  <si>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</si>
  <si>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</si>
  <si>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</si>
  <si>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</si>
  <si>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</si>
  <si>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</si>
  <si>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</si>
  <si>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</si>
  <si>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</si>
  <si>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</si>
  <si>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</si>
  <si>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</si>
  <si>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</si>
  <si>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</si>
  <si>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</si>
  <si>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</si>
  <si>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</si>
  <si>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</si>
  <si>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</si>
  <si>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</si>
  <si>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</si>
  <si>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</si>
  <si>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</si>
  <si>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</si>
  <si>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</si>
  <si>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</si>
  <si>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</si>
  <si>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</si>
  <si>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</si>
  <si>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</si>
  <si>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</si>
  <si>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</si>
  <si>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</si>
  <si>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</si>
  <si>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</si>
  <si>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</si>
  <si>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</si>
  <si>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</si>
  <si>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</si>
  <si>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</si>
  <si>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</si>
  <si>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</si>
  <si>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</si>
  <si>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</si>
  <si>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</si>
  <si>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</si>
  <si>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</si>
  <si>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</si>
  <si>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</si>
  <si>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</si>
  <si>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</si>
  <si>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</si>
  <si>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</si>
  <si>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</si>
  <si>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</si>
  <si>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</si>
  <si>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</si>
  <si>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</si>
  <si>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</si>
  <si>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</si>
  <si>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</si>
  <si>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</si>
  <si>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</si>
  <si>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</si>
  <si>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</si>
  <si>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</si>
  <si>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</si>
  <si>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</si>
  <si>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</si>
  <si>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</si>
  <si>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</si>
  <si>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</si>
  <si>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</si>
  <si>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</si>
  <si>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</si>
  <si>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</si>
  <si>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</si>
  <si>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</si>
  <si>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</si>
  <si>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</si>
  <si>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</si>
  <si>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</si>
  <si>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</si>
  <si>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</si>
  <si>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</si>
  <si>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</si>
  <si>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</si>
  <si>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</si>
  <si>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</si>
  <si>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</si>
  <si>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</si>
  <si>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</si>
  <si>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</si>
  <si>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</si>
  <si>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</si>
  <si>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</si>
  <si>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</si>
  <si>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</si>
  <si>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</si>
  <si>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</si>
  <si>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</si>
  <si>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</si>
  <si>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</si>
  <si>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</si>
  <si>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</si>
  <si>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</si>
  <si>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</si>
  <si>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</si>
  <si>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</si>
  <si>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</si>
  <si>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</si>
  <si>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</si>
  <si>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</si>
  <si>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</si>
  <si>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</si>
  <si>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</si>
  <si>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</si>
  <si>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</si>
  <si>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</si>
  <si>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</si>
  <si>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</si>
  <si>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</si>
  <si>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</si>
  <si>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</si>
  <si>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</si>
  <si>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</si>
  <si>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</si>
  <si>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</si>
  <si>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</si>
  <si>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</si>
  <si>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</si>
  <si>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</si>
  <si>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</si>
  <si>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</si>
  <si>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</si>
  <si>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</si>
  <si>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</si>
  <si>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</si>
  <si>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</si>
  <si>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</si>
  <si>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</si>
  <si>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</si>
  <si>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</si>
  <si>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</si>
  <si>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</si>
  <si>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</si>
  <si>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</si>
  <si>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</si>
  <si>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</si>
  <si>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</si>
  <si>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</si>
  <si>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</si>
  <si>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</si>
  <si>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</si>
  <si>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</si>
  <si>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</si>
  <si>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</si>
  <si>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</si>
  <si>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</si>
  <si>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</si>
  <si>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</si>
  <si>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</si>
  <si>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</si>
  <si>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</si>
  <si>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</si>
  <si>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</si>
  <si>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</si>
  <si>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</si>
  <si>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</si>
  <si>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</si>
  <si>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</si>
  <si>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</si>
  <si>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</si>
  <si>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</si>
  <si>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</si>
  <si>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</si>
  <si>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</si>
  <si>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</si>
  <si>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</si>
  <si>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</si>
  <si>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</si>
  <si>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</si>
  <si>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</si>
  <si>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</si>
  <si>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</si>
  <si>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</si>
  <si>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</si>
  <si>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</si>
  <si>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</si>
  <si>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</si>
  <si>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</si>
  <si>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</si>
  <si>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</si>
  <si>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</si>
  <si>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</si>
  <si>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</si>
  <si>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</si>
  <si>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</si>
  <si>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</si>
  <si>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</si>
  <si>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</si>
  <si>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</si>
  <si>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</si>
  <si>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</si>
  <si>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</si>
  <si>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</si>
  <si>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</si>
  <si>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</si>
  <si>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</si>
  <si>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</si>
  <si>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</si>
  <si>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</si>
  <si>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</si>
  <si>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</si>
  <si>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</si>
  <si>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</si>
  <si>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</si>
  <si>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</si>
  <si>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</si>
  <si>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</si>
  <si>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</si>
  <si>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</si>
  <si>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</si>
  <si>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</si>
  <si>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</si>
  <si>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</si>
  <si>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</si>
  <si>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</si>
  <si>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</si>
  <si>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</si>
  <si>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</si>
  <si>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</si>
  <si>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</si>
  <si>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</si>
  <si>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</si>
  <si>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</si>
  <si>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</si>
  <si>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</si>
  <si>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</si>
  <si>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</si>
  <si>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</si>
  <si>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</si>
  <si>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</si>
  <si>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</si>
  <si>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</si>
  <si>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</si>
  <si>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</si>
  <si>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</si>
  <si>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</si>
  <si>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</si>
  <si>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</si>
  <si>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</si>
  <si>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</si>
  <si>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</si>
  <si>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</si>
  <si>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</si>
  <si>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</si>
  <si>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</si>
  <si>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</si>
  <si>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</si>
  <si>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</si>
  <si>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</si>
  <si>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</si>
  <si>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</si>
  <si>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</si>
  <si>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</si>
  <si>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</si>
  <si>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</si>
  <si>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</si>
  <si>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</si>
  <si>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</si>
  <si>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</si>
  <si>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</si>
  <si>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</si>
  <si>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</si>
  <si>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</si>
  <si>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</si>
  <si>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</si>
  <si>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</si>
  <si>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</si>
  <si>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</si>
  <si>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</si>
  <si>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</si>
  <si>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</si>
  <si>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</si>
  <si>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</si>
  <si>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</si>
  <si>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</si>
  <si>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</si>
  <si>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</si>
  <si>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</si>
  <si>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</si>
  <si>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</si>
  <si>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</si>
  <si>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</si>
  <si>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</si>
  <si>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</si>
  <si>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</si>
  <si>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</si>
  <si>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</si>
  <si>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</si>
  <si>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</si>
  <si>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</si>
  <si>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</si>
  <si>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</si>
  <si>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</si>
  <si>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</si>
  <si>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</si>
  <si>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</si>
  <si>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</si>
  <si>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</si>
  <si>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</si>
  <si>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</si>
  <si>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</si>
  <si>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</si>
  <si>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</si>
  <si>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</si>
  <si>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</si>
  <si>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</si>
  <si>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</si>
  <si>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</si>
  <si>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</si>
  <si>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</si>
  <si>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</si>
  <si>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</si>
  <si>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</si>
  <si>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</si>
  <si>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</si>
  <si>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</si>
  <si>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</si>
  <si>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</si>
  <si>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</si>
  <si>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</si>
  <si>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</si>
  <si>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</si>
  <si>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</si>
  <si>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</si>
  <si>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</si>
  <si>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</si>
  <si>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</si>
  <si>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</si>
  <si>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</si>
  <si>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</si>
  <si>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</si>
  <si>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</si>
  <si>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</si>
  <si>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</si>
  <si>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</si>
  <si>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</si>
  <si>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</si>
  <si>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</si>
  <si>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</si>
  <si>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</si>
  <si>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</si>
  <si>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</si>
  <si>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</si>
  <si>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</si>
  <si>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</si>
  <si>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</si>
  <si>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</si>
  <si>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</si>
  <si>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</si>
  <si>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</si>
  <si>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</si>
  <si>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</si>
  <si>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</si>
  <si>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</si>
  <si>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</si>
  <si>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</si>
  <si>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</si>
  <si>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</si>
  <si>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</si>
  <si>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</si>
  <si>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</si>
  <si>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</si>
  <si>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</si>
  <si>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</si>
  <si>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</si>
  <si>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</si>
  <si>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</si>
  <si>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</si>
  <si>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</si>
  <si>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</si>
  <si>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</si>
  <si>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</si>
  <si>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</si>
  <si>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</si>
  <si>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</si>
  <si>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</si>
  <si>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</si>
  <si>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</si>
  <si>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</si>
  <si>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</si>
  <si>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</si>
  <si>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</si>
  <si>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</si>
  <si>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</si>
  <si>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</si>
  <si>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</si>
  <si>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</si>
  <si>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</si>
  <si>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</si>
  <si>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</si>
  <si>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</si>
  <si>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</si>
  <si>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</si>
  <si>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</si>
  <si>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</si>
  <si>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</si>
  <si>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</si>
  <si>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</si>
  <si>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</si>
  <si>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</si>
  <si>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</si>
  <si>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</si>
  <si>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</si>
  <si>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</si>
  <si>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</si>
  <si>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</si>
  <si>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</si>
  <si>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</si>
  <si>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</si>
  <si>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</si>
  <si>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</si>
  <si>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</si>
  <si>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</si>
  <si>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</si>
  <si>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</si>
  <si>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</si>
  <si>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</si>
  <si>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</si>
  <si>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</si>
  <si>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</si>
  <si>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</si>
  <si>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</si>
  <si>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</si>
  <si>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</si>
  <si>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</si>
  <si>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</si>
  <si>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</si>
  <si>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</si>
  <si>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</si>
  <si>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</si>
  <si>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</si>
  <si>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</si>
  <si>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</si>
  <si>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</si>
  <si>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</si>
  <si>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</si>
  <si>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</si>
  <si>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</si>
  <si>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</si>
  <si>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</si>
  <si>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</si>
  <si>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</si>
  <si>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</si>
  <si>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</si>
  <si>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</si>
  <si>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</si>
  <si>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</si>
  <si>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</si>
  <si>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</si>
  <si>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</si>
  <si>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</si>
  <si>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</si>
  <si>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</si>
  <si>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</si>
  <si>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</si>
  <si>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</si>
  <si>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</si>
  <si>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</si>
  <si>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</si>
  <si>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</si>
  <si>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</si>
  <si>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</si>
  <si>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</si>
  <si>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</si>
  <si>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</si>
  <si>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</si>
  <si>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</si>
  <si>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</si>
  <si>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</si>
  <si>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</si>
  <si>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</si>
  <si>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</si>
  <si>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</si>
  <si>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</si>
  <si>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</si>
  <si>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</si>
  <si>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</si>
  <si>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</si>
  <si>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</si>
  <si>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</si>
  <si>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</si>
  <si>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</si>
  <si>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</si>
  <si>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</si>
  <si>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</si>
  <si>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</si>
  <si>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</si>
  <si>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</si>
  <si>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</si>
  <si>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</si>
  <si>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</si>
  <si>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</si>
  <si>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</si>
  <si>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</si>
  <si>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</si>
  <si>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</si>
  <si>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</si>
  <si>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</si>
  <si>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</si>
  <si>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</si>
  <si>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</si>
  <si>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</si>
  <si>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</si>
  <si>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</si>
  <si>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</si>
  <si>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</si>
  <si>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</si>
  <si>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</si>
  <si>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</si>
  <si>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</si>
  <si>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</si>
  <si>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</si>
  <si>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</si>
  <si>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</si>
  <si>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</si>
  <si>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</si>
  <si>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</si>
  <si>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</si>
  <si>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</si>
  <si>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</si>
  <si>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</si>
  <si>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</si>
  <si>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</si>
  <si>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</si>
  <si>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</si>
  <si>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</si>
  <si>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</si>
  <si>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</si>
  <si>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</si>
  <si>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</si>
  <si>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</si>
  <si>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</si>
  <si>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</si>
  <si>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</si>
  <si>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</si>
  <si>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</si>
  <si>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</si>
  <si>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</si>
  <si>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</si>
  <si>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</si>
  <si>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</si>
  <si>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</si>
  <si>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</si>
  <si>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</si>
  <si>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</si>
  <si>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</si>
  <si>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</si>
  <si>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</si>
  <si>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</si>
  <si>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</si>
  <si>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</si>
  <si>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</si>
  <si>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</si>
  <si>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</si>
  <si>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</si>
  <si>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</si>
  <si>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</si>
  <si>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</si>
  <si>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</si>
  <si>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</si>
  <si>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</si>
  <si>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</si>
  <si>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</si>
  <si>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</si>
  <si>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</si>
  <si>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</si>
  <si>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</si>
  <si>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</si>
  <si>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</si>
  <si>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</si>
  <si>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</si>
  <si>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</si>
  <si>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</si>
  <si>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</si>
  <si>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</si>
  <si>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</si>
  <si>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</si>
  <si>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</si>
  <si>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</si>
  <si>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</si>
  <si>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</si>
  <si>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</si>
  <si>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</si>
  <si>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</si>
  <si>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</si>
  <si>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</si>
  <si>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</si>
  <si>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</si>
  <si>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</si>
  <si>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</si>
  <si>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</si>
  <si>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</si>
  <si>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</si>
  <si>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</si>
  <si>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</si>
  <si>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</si>
  <si>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</si>
  <si>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</si>
  <si>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</si>
  <si>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</si>
  <si>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</si>
  <si>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</si>
  <si>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</si>
  <si>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</si>
  <si>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</si>
  <si>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</si>
  <si>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</si>
  <si>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</si>
  <si>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</si>
  <si>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</si>
  <si>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</si>
  <si>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</si>
  <si>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</si>
  <si>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</si>
  <si>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</si>
  <si>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</si>
  <si>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</si>
  <si>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</si>
  <si>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</si>
  <si>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</si>
  <si>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</si>
  <si>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</si>
  <si>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</si>
  <si>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</si>
  <si>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</si>
  <si>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</si>
  <si>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</si>
  <si>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</si>
  <si>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</si>
  <si>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</si>
  <si>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</si>
  <si>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</si>
  <si>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</si>
  <si>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</si>
  <si>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</si>
  <si>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</si>
  <si>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</si>
  <si>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</si>
  <si>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</si>
  <si>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</si>
  <si>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</si>
  <si>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</si>
  <si>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</si>
  <si>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</si>
  <si>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</si>
  <si>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</si>
  <si>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</si>
  <si>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</si>
  <si>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</si>
  <si>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</si>
  <si>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</si>
  <si>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</si>
  <si>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</si>
  <si>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</si>
  <si>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</si>
  <si>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</si>
  <si>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</si>
  <si>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</si>
  <si>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</si>
  <si>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</si>
  <si>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</si>
  <si>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</si>
  <si>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</si>
  <si>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</si>
  <si>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</si>
  <si>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</si>
  <si>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</si>
  <si>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</si>
  <si>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</si>
  <si>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</si>
  <si>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</si>
  <si>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</si>
  <si>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</si>
  <si>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</si>
  <si>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</si>
  <si>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</si>
  <si>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</si>
  <si>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</si>
  <si>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</si>
  <si>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</si>
  <si>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</si>
  <si>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</si>
  <si>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</si>
  <si>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</si>
  <si>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</si>
  <si>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</si>
  <si>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</si>
  <si>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</si>
  <si>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</si>
  <si>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</si>
  <si>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</si>
  <si>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</si>
  <si>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</si>
  <si>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</si>
  <si>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</si>
  <si>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</si>
  <si>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</si>
  <si>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</si>
  <si>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</si>
  <si>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</si>
  <si>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</si>
  <si>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</si>
  <si>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</si>
  <si>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</si>
  <si>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</si>
  <si>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</si>
  <si>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</si>
  <si>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</si>
  <si>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</si>
  <si>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</si>
  <si>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</si>
  <si>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</si>
  <si>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</si>
  <si>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</si>
  <si>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</si>
  <si>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</si>
  <si>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</si>
  <si>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</si>
  <si>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</si>
  <si>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</si>
  <si>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</si>
  <si>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</si>
  <si>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</si>
  <si>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</si>
  <si>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</si>
  <si>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</si>
  <si>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</si>
  <si>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</si>
  <si>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</si>
  <si>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</si>
  <si>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</si>
  <si>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</si>
  <si>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</si>
  <si>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</si>
  <si>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</si>
  <si>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</si>
  <si>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</si>
  <si>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</si>
  <si>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</si>
  <si>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</si>
  <si>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</si>
  <si>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</si>
  <si>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</si>
  <si>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</si>
  <si>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</si>
  <si>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</si>
  <si>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</si>
  <si>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</si>
  <si>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</si>
  <si>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</si>
  <si>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</si>
  <si>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</si>
  <si>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</si>
  <si>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</si>
  <si>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</si>
  <si>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</si>
  <si>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</si>
  <si>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</si>
  <si>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</si>
  <si>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</si>
  <si>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</si>
  <si>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</si>
  <si>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</si>
  <si>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</si>
  <si>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</si>
  <si>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</si>
  <si>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</si>
  <si>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</si>
  <si>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</si>
  <si>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</si>
  <si>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</si>
  <si>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</si>
  <si>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</si>
  <si>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</si>
  <si>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</si>
  <si>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</si>
  <si>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</si>
  <si>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</si>
  <si>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</si>
  <si>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</si>
  <si>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</si>
  <si>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</si>
  <si>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</si>
  <si>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</si>
  <si>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</si>
  <si>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</si>
  <si>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</si>
  <si>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</si>
  <si>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</si>
  <si>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</si>
  <si>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</si>
  <si>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</si>
  <si>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</si>
  <si>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</si>
  <si>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</si>
  <si>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</si>
  <si>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</si>
  <si>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</si>
  <si>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</si>
  <si>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</si>
  <si>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</si>
  <si>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</si>
  <si>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</si>
  <si>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</si>
  <si>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</si>
  <si>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</si>
  <si>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</si>
  <si>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</si>
  <si>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</si>
  <si>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</si>
  <si>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</si>
  <si>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</si>
  <si>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</si>
  <si>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</si>
  <si>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</si>
  <si>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</si>
  <si>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</si>
  <si>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</si>
  <si>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</si>
  <si>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</si>
  <si>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</si>
  <si>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</si>
  <si>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</si>
  <si>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</si>
  <si>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</si>
  <si>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</si>
  <si>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</si>
  <si>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</si>
  <si>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</si>
  <si>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</si>
  <si>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</si>
  <si>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</si>
  <si>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</si>
  <si>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</si>
  <si>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</si>
  <si>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</si>
  <si>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</si>
  <si>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</si>
  <si>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</si>
  <si>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</si>
  <si>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</si>
  <si>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</si>
  <si>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</si>
  <si>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</si>
  <si>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</si>
  <si>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</si>
  <si>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</si>
  <si>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</si>
  <si>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</si>
  <si>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</si>
  <si>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</si>
  <si>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</si>
  <si>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</si>
  <si>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</si>
  <si>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</si>
  <si>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</si>
  <si>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</si>
  <si>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</si>
  <si>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</si>
  <si>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</si>
  <si>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</si>
  <si>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</si>
  <si>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</si>
  <si>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</si>
  <si>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</si>
  <si>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</si>
  <si>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</si>
  <si>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</si>
  <si>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</si>
  <si>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</si>
  <si>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</si>
  <si>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</si>
  <si>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</si>
  <si>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</si>
  <si>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</si>
  <si>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</si>
  <si>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</si>
  <si>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</si>
  <si>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</si>
  <si>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</si>
  <si>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</si>
  <si>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</si>
  <si>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</si>
  <si>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</si>
  <si>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</si>
  <si>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</si>
  <si>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</si>
  <si>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</si>
  <si>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</si>
  <si>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</si>
  <si>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</si>
  <si>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</si>
  <si>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</si>
  <si>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</si>
  <si>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</si>
  <si>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</si>
  <si>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</si>
  <si>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</si>
  <si>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</si>
  <si>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</si>
  <si>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</si>
  <si>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</si>
  <si>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</si>
  <si>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</si>
  <si>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</si>
  <si>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</si>
  <si>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</si>
  <si>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</si>
  <si>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</si>
  <si>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</si>
  <si>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</si>
  <si>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</si>
  <si>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</si>
  <si>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</si>
  <si>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</si>
  <si>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</si>
  <si>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</si>
  <si>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</si>
  <si>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</si>
  <si>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</si>
  <si>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</si>
  <si>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</si>
  <si>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</si>
  <si>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</si>
  <si>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</si>
  <si>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</si>
  <si>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</si>
  <si>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</si>
  <si>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</si>
  <si>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</si>
  <si>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</si>
  <si>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</si>
  <si>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</si>
  <si>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</si>
  <si>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</si>
  <si>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</si>
  <si>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</si>
  <si>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</si>
  <si>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</si>
  <si>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</si>
  <si>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</si>
  <si>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</si>
  <si>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</si>
  <si>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</si>
  <si>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</si>
  <si>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</si>
  <si>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</si>
  <si>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</si>
  <si>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</si>
  <si>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</si>
  <si>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</si>
  <si>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</si>
  <si>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</si>
  <si>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</si>
  <si>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</si>
  <si>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</si>
  <si>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</si>
  <si>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</si>
  <si>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</si>
  <si>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</si>
  <si>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</si>
  <si>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</si>
  <si>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</si>
  <si>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</si>
  <si>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</si>
  <si>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</si>
  <si>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</si>
  <si>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</si>
  <si>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</si>
  <si>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</si>
  <si>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</si>
  <si>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</si>
  <si>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</si>
  <si>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</si>
  <si>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</si>
  <si>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</si>
  <si>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</si>
  <si>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</si>
  <si>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</si>
  <si>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</si>
  <si>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</si>
  <si>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</si>
  <si>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</si>
  <si>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</si>
  <si>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</si>
  <si>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</si>
  <si>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</si>
  <si>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</si>
  <si>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</si>
  <si>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</si>
  <si>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</si>
  <si>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</si>
  <si>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</si>
  <si>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</si>
  <si>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</si>
  <si>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</si>
  <si>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</si>
  <si>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</si>
  <si>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</si>
  <si>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</si>
  <si>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</si>
  <si>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</si>
  <si>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</si>
  <si>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</si>
  <si>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</si>
  <si>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</si>
  <si>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</si>
  <si>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</si>
  <si>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</si>
  <si>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</si>
  <si>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</si>
  <si>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</si>
  <si>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</si>
  <si>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</si>
  <si>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</si>
  <si>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</si>
  <si>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</si>
  <si>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</si>
  <si>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</si>
  <si>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</si>
  <si>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</si>
  <si>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</si>
  <si>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</si>
  <si>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</si>
  <si>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</si>
  <si>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</si>
  <si>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</si>
  <si>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</si>
  <si>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</si>
  <si>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</si>
  <si>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</si>
  <si>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</si>
  <si>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</si>
  <si>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</si>
  <si>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</si>
  <si>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</si>
  <si>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</si>
  <si>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</si>
  <si>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</si>
  <si>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</si>
  <si>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</si>
  <si>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</si>
  <si>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</si>
  <si>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</si>
  <si>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</si>
  <si>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</si>
  <si>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</si>
  <si>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</si>
  <si>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</si>
  <si>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</si>
  <si>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</si>
  <si>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</si>
  <si>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</si>
  <si>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</si>
  <si>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</si>
  <si>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</si>
  <si>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</si>
  <si>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</si>
  <si>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</si>
  <si>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</si>
  <si>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</si>
  <si>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</si>
  <si>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</si>
  <si>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</si>
  <si>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</si>
  <si>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</si>
  <si>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</si>
  <si>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</si>
  <si>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</si>
  <si>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</si>
  <si>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</si>
  <si>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</si>
  <si>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</si>
  <si>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</si>
  <si>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</si>
  <si>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</si>
  <si>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</si>
  <si>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</si>
  <si>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</si>
  <si>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</si>
  <si>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</si>
  <si>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</si>
  <si>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</si>
  <si>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</si>
  <si>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</si>
  <si>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</si>
  <si>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</si>
  <si>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</si>
  <si>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</si>
  <si>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</si>
  <si>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</si>
  <si>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</si>
  <si>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</si>
  <si>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</si>
  <si>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</si>
  <si>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</si>
  <si>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</si>
  <si>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</si>
  <si>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</si>
  <si>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</si>
  <si>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</si>
  <si>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</si>
  <si>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</si>
  <si>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</si>
  <si>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</si>
  <si>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</si>
  <si>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</si>
  <si>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</si>
  <si>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</si>
  <si>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</si>
  <si>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</si>
  <si>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</si>
  <si>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</si>
  <si>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</si>
  <si>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</si>
  <si>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</si>
  <si>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</si>
  <si>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</si>
  <si>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</si>
  <si>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</si>
  <si>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</si>
  <si>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</si>
  <si>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</si>
  <si>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</si>
  <si>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</si>
  <si>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</si>
  <si>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</si>
  <si>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</si>
  <si>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</si>
  <si>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</si>
  <si>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</si>
  <si>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</si>
  <si>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</si>
  <si>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</si>
  <si>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</si>
  <si>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</si>
  <si>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</si>
  <si>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</si>
  <si>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</si>
  <si>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</si>
  <si>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</si>
  <si>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</si>
  <si>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</si>
  <si>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</si>
  <si>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</si>
  <si>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</si>
  <si>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</si>
  <si>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</si>
  <si>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</si>
  <si>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</si>
  <si>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</si>
  <si>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</si>
  <si>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</si>
  <si>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</si>
  <si>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</si>
  <si>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</si>
  <si>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</si>
  <si>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</si>
  <si>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</si>
  <si>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</si>
  <si>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</si>
  <si>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</si>
  <si>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</si>
  <si>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</si>
  <si>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</si>
  <si>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</si>
  <si>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</si>
  <si>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</si>
  <si>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</si>
  <si>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</si>
  <si>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</si>
  <si>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</si>
  <si>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</si>
  <si>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</si>
  <si>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</si>
  <si>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</si>
  <si>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</si>
  <si>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</si>
  <si>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</si>
  <si>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</si>
  <si>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</si>
  <si>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</si>
  <si>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</si>
  <si>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</si>
  <si>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</si>
  <si>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</si>
  <si>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</si>
  <si>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</si>
  <si>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</si>
  <si>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</si>
  <si>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</si>
  <si>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</si>
  <si>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</si>
  <si>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</si>
  <si>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</si>
  <si>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</si>
  <si>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</si>
  <si>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</si>
  <si>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</si>
  <si>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</si>
  <si>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</si>
  <si>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</si>
  <si>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</si>
  <si>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</si>
  <si>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</si>
  <si>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</si>
  <si>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</si>
  <si>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</si>
  <si>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</si>
  <si>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</si>
  <si>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</si>
  <si>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</si>
  <si>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</si>
  <si>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</si>
  <si>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</si>
  <si>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</si>
  <si>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</si>
  <si>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</si>
  <si>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</si>
  <si>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</si>
  <si>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</si>
  <si>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</si>
  <si>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</si>
  <si>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</si>
  <si>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</si>
  <si>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</si>
  <si>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</si>
  <si>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</si>
  <si>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</si>
  <si>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</si>
  <si>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</si>
  <si>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</si>
  <si>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</si>
  <si>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</si>
  <si>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</si>
  <si>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</si>
  <si>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</si>
  <si>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</si>
  <si>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</si>
  <si>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</si>
  <si>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</si>
  <si>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</si>
  <si>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</si>
  <si>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</si>
  <si>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</si>
  <si>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</si>
  <si>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</si>
  <si>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</si>
  <si>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</si>
  <si>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</si>
  <si>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</si>
  <si>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</si>
  <si>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</si>
  <si>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</si>
  <si>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</si>
  <si>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</si>
  <si>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</si>
  <si>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</si>
  <si>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</si>
  <si>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</si>
  <si>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</si>
  <si>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</si>
  <si>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</si>
  <si>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</si>
  <si>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</si>
  <si>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</si>
  <si>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</si>
  <si>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</si>
  <si>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</si>
  <si>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</si>
  <si>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</si>
  <si>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</si>
  <si>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</si>
  <si>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</si>
  <si>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</si>
  <si>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</si>
  <si>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</si>
  <si>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</si>
  <si>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</si>
  <si>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</si>
  <si>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</si>
  <si>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</si>
  <si>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</si>
  <si>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</si>
  <si>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</si>
  <si>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</si>
  <si>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</si>
  <si>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</si>
  <si>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</si>
  <si>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</si>
  <si>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</si>
  <si>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</si>
  <si>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</si>
  <si>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</si>
  <si>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</si>
  <si>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</si>
  <si>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</si>
  <si>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</si>
  <si>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</si>
  <si>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</si>
  <si>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</si>
  <si>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</si>
  <si>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</si>
  <si>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</si>
  <si>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</si>
  <si>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</si>
  <si>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</si>
  <si>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</si>
  <si>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</si>
  <si>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</si>
  <si>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</si>
  <si>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</si>
  <si>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</si>
  <si>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</si>
  <si>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</si>
  <si>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</si>
  <si>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</si>
  <si>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</si>
  <si>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</si>
  <si>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</si>
  <si>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</si>
  <si>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</si>
  <si>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</si>
  <si>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</si>
  <si>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</si>
  <si>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</si>
  <si>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</si>
  <si>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</si>
  <si>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</si>
  <si>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</si>
  <si>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</si>
  <si>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</si>
  <si>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</si>
  <si>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</si>
  <si>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</si>
  <si>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</si>
  <si>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</si>
  <si>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</si>
  <si>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</si>
  <si>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</si>
  <si>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</si>
  <si>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</si>
  <si>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</si>
  <si>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</si>
  <si>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</si>
  <si>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</si>
  <si>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</si>
  <si>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</si>
  <si>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</si>
  <si>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</si>
  <si>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</si>
  <si>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</si>
  <si>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</si>
  <si>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</si>
  <si>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</si>
  <si>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</si>
  <si>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</si>
  <si>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</si>
  <si>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</si>
  <si>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</si>
  <si>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</si>
  <si>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</si>
  <si>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</si>
  <si>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</si>
  <si>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</si>
  <si>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</si>
  <si>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</si>
  <si>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</si>
  <si>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</si>
  <si>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</si>
  <si>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</si>
  <si>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</si>
  <si>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</si>
  <si>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</si>
  <si>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</si>
  <si>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</si>
  <si>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</si>
  <si>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</si>
  <si>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</si>
  <si>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</si>
  <si>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</si>
  <si>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</si>
  <si>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</si>
  <si>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</si>
  <si>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</si>
  <si>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</si>
  <si>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</si>
  <si>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</si>
  <si>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</si>
  <si>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</si>
  <si>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</si>
  <si>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</si>
  <si>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</si>
  <si>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</si>
  <si>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</si>
  <si>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</si>
  <si>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</si>
  <si>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</si>
  <si>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</si>
  <si>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</si>
  <si>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</si>
  <si>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</si>
  <si>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</si>
  <si>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</si>
  <si>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</si>
  <si>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</si>
  <si>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</si>
  <si>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</si>
  <si>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</si>
  <si>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</si>
  <si>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</si>
  <si>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</si>
  <si>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</si>
  <si>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</si>
  <si>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</si>
  <si>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</si>
  <si>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</si>
  <si>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</si>
  <si>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</si>
  <si>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</si>
  <si>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</si>
  <si>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</si>
  <si>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</si>
  <si>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</si>
  <si>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</si>
  <si>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</si>
  <si>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</si>
  <si>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</si>
  <si>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</si>
  <si>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</si>
  <si>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</si>
  <si>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</si>
  <si>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</si>
  <si>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</si>
  <si>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</si>
  <si>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</si>
  <si>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</si>
  <si>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</si>
  <si>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</si>
  <si>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</si>
  <si>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</si>
  <si>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</si>
  <si>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</si>
  <si>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</si>
  <si>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</si>
  <si>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</si>
  <si>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</si>
  <si>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</si>
  <si>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</si>
  <si>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</si>
  <si>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</si>
  <si>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</si>
  <si>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</si>
  <si>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</si>
  <si>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</si>
  <si>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</si>
  <si>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</si>
  <si>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</si>
  <si>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</si>
  <si>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</si>
  <si>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</si>
  <si>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</si>
  <si>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</si>
  <si>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</si>
  <si>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</si>
  <si>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</si>
  <si>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</si>
  <si>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</si>
  <si>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</si>
  <si>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</si>
  <si>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</si>
  <si>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</si>
  <si>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</si>
  <si>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</si>
  <si>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</si>
  <si>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</si>
  <si>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</si>
  <si>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</si>
  <si>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</si>
  <si>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</si>
  <si>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</si>
  <si>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</si>
  <si>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</si>
  <si>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</si>
  <si>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</si>
  <si>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</si>
  <si>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</si>
  <si>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</si>
  <si>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</si>
  <si>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</si>
  <si>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</si>
  <si>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</si>
  <si>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</si>
  <si>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</si>
  <si>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</si>
  <si>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</si>
  <si>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</si>
  <si>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</si>
  <si>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</si>
  <si>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</si>
  <si>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</si>
  <si>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</si>
  <si>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</si>
  <si>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</si>
  <si>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</si>
  <si>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</si>
  <si>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</si>
  <si>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</si>
  <si>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</si>
  <si>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</si>
  <si>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</si>
  <si>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</si>
  <si>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</si>
  <si>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</si>
  <si>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</si>
  <si>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</si>
  <si>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</si>
  <si>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</si>
  <si>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</si>
  <si>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</si>
  <si>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</si>
  <si>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</si>
  <si>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</si>
  <si>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</si>
  <si>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</si>
  <si>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</si>
  <si>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</si>
  <si>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</si>
  <si>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</si>
  <si>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</si>
  <si>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</si>
  <si>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</si>
  <si>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</si>
  <si>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</si>
  <si>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</si>
  <si>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</si>
  <si>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</si>
  <si>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</si>
  <si>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</si>
  <si>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</si>
  <si>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</si>
  <si>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</si>
  <si>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</si>
  <si>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</si>
  <si>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</si>
  <si>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</si>
  <si>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</si>
  <si>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</si>
  <si>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</si>
  <si>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</si>
  <si>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</si>
  <si>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</si>
  <si>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</si>
  <si>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</si>
  <si>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</si>
  <si>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</si>
  <si>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</si>
  <si>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</si>
  <si>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</si>
  <si>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</si>
  <si>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</si>
  <si>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</si>
  <si>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</si>
  <si>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</si>
  <si>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</si>
  <si>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</si>
  <si>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</si>
  <si>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</si>
  <si>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</si>
  <si>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</si>
  <si>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</si>
  <si>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</si>
  <si>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</si>
  <si>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</si>
  <si>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</si>
  <si>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</si>
  <si>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</si>
  <si>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</si>
  <si>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</si>
  <si>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</si>
  <si>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</si>
  <si>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</si>
  <si>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</si>
  <si>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</si>
  <si>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</si>
  <si>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</si>
  <si>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</si>
  <si>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</si>
  <si>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</si>
  <si>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</si>
  <si>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</si>
  <si>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</si>
  <si>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</si>
  <si>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</si>
  <si>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</si>
  <si>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</si>
  <si>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</si>
  <si>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</si>
  <si>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</si>
  <si>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</si>
  <si>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</si>
  <si>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</si>
  <si>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</si>
  <si>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</si>
  <si>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</si>
  <si>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</si>
  <si>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</si>
  <si>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</si>
  <si>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</si>
  <si>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</si>
  <si>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</si>
  <si>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</si>
  <si>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</si>
  <si>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</si>
  <si>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</si>
  <si>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</si>
  <si>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</si>
  <si>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</si>
  <si>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</si>
  <si>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</si>
  <si>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</si>
  <si>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</si>
  <si>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</si>
  <si>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</si>
  <si>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</si>
  <si>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</si>
  <si>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</si>
  <si>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</si>
  <si>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</si>
  <si>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</si>
  <si>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</si>
  <si>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</si>
  <si>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</si>
  <si>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</si>
  <si>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</si>
  <si>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</si>
  <si>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</si>
  <si>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</si>
  <si>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</si>
  <si>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</si>
  <si>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</si>
  <si>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</si>
  <si>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</si>
  <si>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</si>
  <si>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</si>
  <si>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</si>
  <si>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</si>
  <si>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</si>
  <si>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</si>
  <si>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</si>
  <si>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</si>
  <si>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</si>
  <si>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</si>
  <si>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</si>
  <si>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</si>
  <si>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</si>
  <si>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</si>
  <si>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</si>
  <si>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</si>
  <si>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</si>
  <si>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</si>
  <si>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</si>
  <si>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</si>
  <si>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</si>
  <si>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</si>
  <si>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</si>
  <si>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</si>
  <si>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</si>
  <si>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</si>
  <si>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</si>
  <si>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</si>
  <si>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</si>
  <si>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</si>
  <si>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</si>
  <si>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</si>
  <si>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</si>
  <si>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</si>
  <si>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</si>
  <si>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</si>
  <si>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</si>
  <si>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</si>
  <si>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</si>
  <si>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</si>
  <si>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</si>
  <si>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</si>
  <si>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</si>
  <si>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</si>
  <si>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</si>
  <si>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</si>
  <si>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</si>
  <si>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</si>
  <si>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</si>
  <si>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</si>
  <si>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</si>
  <si>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</si>
  <si>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</si>
  <si>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</si>
  <si>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</si>
  <si>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</si>
  <si>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</si>
  <si>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</si>
  <si>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</si>
  <si>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</si>
  <si>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</si>
  <si>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</si>
  <si>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</si>
  <si>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</si>
  <si>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</si>
  <si>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</si>
  <si>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</si>
  <si>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</si>
  <si>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</si>
  <si>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</si>
  <si>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</si>
  <si>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</si>
  <si>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</si>
  <si>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</si>
  <si>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</si>
  <si>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</si>
  <si>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</si>
  <si>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</si>
  <si>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</si>
  <si>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</si>
  <si>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</si>
  <si>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</si>
  <si>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</si>
  <si>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</si>
  <si>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</si>
  <si>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</si>
  <si>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</si>
  <si>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</si>
  <si>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</si>
  <si>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</si>
  <si>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</si>
  <si>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</si>
  <si>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</si>
  <si>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</si>
  <si>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</si>
  <si>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</si>
  <si>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</si>
  <si>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</si>
  <si>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</si>
  <si>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</si>
  <si>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</si>
  <si>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</si>
  <si>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</si>
  <si>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</si>
  <si>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</si>
  <si>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</si>
  <si>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</si>
  <si>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</si>
  <si>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</si>
  <si>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</si>
  <si>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</si>
  <si>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</si>
  <si>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</si>
  <si>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</si>
  <si>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</si>
  <si>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</si>
  <si>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</si>
  <si>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</si>
  <si>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</si>
  <si>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</si>
  <si>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</si>
  <si>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</si>
  <si>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</si>
  <si>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</si>
  <si>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</si>
  <si>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</si>
  <si>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</si>
  <si>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</si>
  <si>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</si>
  <si>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</si>
  <si>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</si>
  <si>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</si>
  <si>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</si>
  <si>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</si>
  <si>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</si>
  <si>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</si>
  <si>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</si>
  <si>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</si>
  <si>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</si>
  <si>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</si>
  <si>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</si>
  <si>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</si>
  <si>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</si>
  <si>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</si>
  <si>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</si>
  <si>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</si>
  <si>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</si>
  <si>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</si>
  <si>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</si>
  <si>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</si>
  <si>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</si>
  <si>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</si>
  <si>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</si>
  <si>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</si>
  <si>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</si>
  <si>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</si>
  <si>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</si>
  <si>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</si>
  <si>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</si>
  <si>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</si>
  <si>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</si>
  <si>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</si>
  <si>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</si>
  <si>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</si>
  <si>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</si>
  <si>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</si>
  <si>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</si>
  <si>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</si>
  <si>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</si>
  <si>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</si>
  <si>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</si>
  <si>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</si>
  <si>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</si>
  <si>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</si>
  <si>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</si>
  <si>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</si>
  <si>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</si>
  <si>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</si>
  <si>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</si>
  <si>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</si>
  <si>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</si>
  <si>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</si>
  <si>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</si>
  <si>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</si>
  <si>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</si>
  <si>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</si>
  <si>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</si>
  <si>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</si>
  <si>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</si>
  <si>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</si>
  <si>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</si>
  <si>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</si>
  <si>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</si>
  <si>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</si>
  <si>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</si>
  <si>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</si>
  <si>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</si>
  <si>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</si>
  <si>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</si>
  <si>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</si>
  <si>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</si>
  <si>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</si>
  <si>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</si>
  <si>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</si>
  <si>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</si>
  <si>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</si>
  <si>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</si>
  <si>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</si>
  <si>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</si>
  <si>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</si>
  <si>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</si>
  <si>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</si>
  <si>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</si>
  <si>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</si>
  <si>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</si>
  <si>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</si>
  <si>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</si>
  <si>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</si>
  <si>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</si>
  <si>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</si>
  <si>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</si>
  <si>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</si>
  <si>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</si>
  <si>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</si>
  <si>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</si>
  <si>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</si>
  <si>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</si>
  <si>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</si>
  <si>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</si>
  <si>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</si>
  <si>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</si>
  <si>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</si>
  <si>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</si>
  <si>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</si>
  <si>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</si>
  <si>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</si>
  <si>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</si>
  <si>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</si>
  <si>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</si>
  <si>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</si>
  <si>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</si>
  <si>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</si>
  <si>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</si>
  <si>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</si>
  <si>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</si>
  <si>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</si>
  <si>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</si>
  <si>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</si>
  <si>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</si>
  <si>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</si>
  <si>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</si>
  <si>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</si>
  <si>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</si>
  <si>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</si>
  <si>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</si>
  <si>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</si>
  <si>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</si>
  <si>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</si>
  <si>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</si>
  <si>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</si>
  <si>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</si>
  <si>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</si>
  <si>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</si>
  <si>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</si>
  <si>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</si>
  <si>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</si>
  <si>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</si>
  <si>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</si>
  <si>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</si>
  <si>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</si>
  <si>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</si>
  <si>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</si>
  <si>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</si>
  <si>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</si>
  <si>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</si>
  <si>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</si>
  <si>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</si>
  <si>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</si>
  <si>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</si>
  <si>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</si>
  <si>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</si>
  <si>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</si>
  <si>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</si>
  <si>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</si>
  <si>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</si>
  <si>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</si>
  <si>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</si>
  <si>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</si>
  <si>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</si>
  <si>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</si>
  <si>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</si>
  <si>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</si>
  <si>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</si>
  <si>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</si>
  <si>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</si>
  <si>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</si>
  <si>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</si>
  <si>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</si>
  <si>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</si>
  <si>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</si>
  <si>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</si>
  <si>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</si>
  <si>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</si>
  <si>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</si>
  <si>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</si>
  <si>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</si>
  <si>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</si>
  <si>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</si>
  <si>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</si>
  <si>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</si>
  <si>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</si>
  <si>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</si>
  <si>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</si>
  <si>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</si>
  <si>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</si>
  <si>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</si>
  <si>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</si>
  <si>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</si>
  <si>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</si>
  <si>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</si>
  <si>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</si>
  <si>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</si>
  <si>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</si>
  <si>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</si>
  <si>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</si>
  <si>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</si>
  <si>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</si>
  <si>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</si>
  <si>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</si>
  <si>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</si>
  <si>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</si>
  <si>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</si>
  <si>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</si>
  <si>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</si>
  <si>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</si>
  <si>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</si>
  <si>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</si>
  <si>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</si>
  <si>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</si>
  <si>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</si>
  <si>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</si>
  <si>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</si>
  <si>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</si>
  <si>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</si>
  <si>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</si>
  <si>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</si>
  <si>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</si>
  <si>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</si>
  <si>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</si>
  <si>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</si>
  <si>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</si>
  <si>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</si>
  <si>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</si>
  <si>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</si>
  <si>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</si>
  <si>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</si>
  <si>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</si>
  <si>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</si>
  <si>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</si>
  <si>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</si>
  <si>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</si>
  <si>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</si>
  <si>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</si>
  <si>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</si>
  <si>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</si>
  <si>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</si>
  <si>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</si>
  <si>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</si>
  <si>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</si>
  <si>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</si>
  <si>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</si>
  <si>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</si>
  <si>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</si>
  <si>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</si>
  <si>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</si>
  <si>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</si>
  <si>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</si>
  <si>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</si>
  <si>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</si>
  <si>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</si>
  <si>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</si>
  <si>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</si>
  <si>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</si>
  <si>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</si>
  <si>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</si>
  <si>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</si>
  <si>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</si>
  <si>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</si>
  <si>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</si>
  <si>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</si>
  <si>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</si>
  <si>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</si>
  <si>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</si>
  <si>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</si>
  <si>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</si>
  <si>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</si>
  <si>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</si>
  <si>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</si>
  <si>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</si>
  <si>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</si>
  <si>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</si>
  <si>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</si>
  <si>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</si>
  <si>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</si>
  <si>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</si>
  <si>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</si>
  <si>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</si>
  <si>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</si>
  <si>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</si>
  <si>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</si>
  <si>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</si>
  <si>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</si>
  <si>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</si>
  <si>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</si>
  <si>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</si>
  <si>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</si>
  <si>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</si>
  <si>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</si>
  <si>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</si>
  <si>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</si>
  <si>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</si>
  <si>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</si>
  <si>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</si>
  <si>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</si>
  <si>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</si>
  <si>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</si>
  <si>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</si>
  <si>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</si>
  <si>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</si>
  <si>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</si>
  <si>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</si>
  <si>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</si>
  <si>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</si>
  <si>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</si>
  <si>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</si>
  <si>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</si>
  <si>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</si>
  <si>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</si>
  <si>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</si>
  <si>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</si>
  <si>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</si>
  <si>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</si>
  <si>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</si>
  <si>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</si>
  <si>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</si>
  <si>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</si>
  <si>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</si>
  <si>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</si>
  <si>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</si>
  <si>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</si>
  <si>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</si>
  <si>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</si>
  <si>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</si>
  <si>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</si>
  <si>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</si>
  <si>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</si>
  <si>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</si>
  <si>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</si>
  <si>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</si>
  <si>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</si>
  <si>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</si>
  <si>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</si>
  <si>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</si>
  <si>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</si>
  <si>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</si>
  <si>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</si>
  <si>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</si>
  <si>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</si>
  <si>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</si>
  <si>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</si>
  <si>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</si>
  <si>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</si>
  <si>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</si>
  <si>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</si>
  <si>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</si>
  <si>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</si>
  <si>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</si>
  <si>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</si>
  <si>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</si>
  <si>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</si>
  <si>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</si>
  <si>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</si>
  <si>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</si>
  <si>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</si>
  <si>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</si>
  <si>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</si>
  <si>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</si>
  <si>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</si>
  <si>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</si>
  <si>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</si>
  <si>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</si>
  <si>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</si>
  <si>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</si>
  <si>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</si>
  <si>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</si>
  <si>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</si>
  <si>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</si>
  <si>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</si>
  <si>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</si>
  <si>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</si>
  <si>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</si>
  <si>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</si>
  <si>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</si>
  <si>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</si>
  <si>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</si>
  <si>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</si>
  <si>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</si>
  <si>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</si>
  <si>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</si>
  <si>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</si>
  <si>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</si>
  <si>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</si>
  <si>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</si>
  <si>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</si>
  <si>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</si>
  <si>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</si>
  <si>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</si>
  <si>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</si>
  <si>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</si>
  <si>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</si>
  <si>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</si>
  <si>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</si>
  <si>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</si>
  <si>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</si>
  <si>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</si>
  <si>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</si>
  <si>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</si>
  <si>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</si>
  <si>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</si>
  <si>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</si>
  <si>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</si>
  <si>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</si>
  <si>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</si>
  <si>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</si>
  <si>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</si>
  <si>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</si>
  <si>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</si>
  <si>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</si>
  <si>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</si>
  <si>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</si>
  <si>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</si>
  <si>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</si>
  <si>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</si>
  <si>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</si>
  <si>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</si>
  <si>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</si>
  <si>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</si>
  <si>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</si>
  <si>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</si>
  <si>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</si>
  <si>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</si>
  <si>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</si>
  <si>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</si>
  <si>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</si>
  <si>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</si>
  <si>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</si>
  <si>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</si>
  <si>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</si>
  <si>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</si>
  <si>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</si>
  <si>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</si>
  <si>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</si>
  <si>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</si>
  <si>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</si>
  <si>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</si>
  <si>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</si>
  <si>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</si>
  <si>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</si>
  <si>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</si>
  <si>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</si>
  <si>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</si>
  <si>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</si>
  <si>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</si>
  <si>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</si>
  <si>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</si>
  <si>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</si>
  <si>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</si>
  <si>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</si>
  <si>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</si>
  <si>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</si>
  <si>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</si>
  <si>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</si>
  <si>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</si>
  <si>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</si>
  <si>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</si>
  <si>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</si>
  <si>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</si>
  <si>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</si>
  <si>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</si>
  <si>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</si>
  <si>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</si>
  <si>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</si>
  <si>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</si>
  <si>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</si>
  <si>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</si>
  <si>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</si>
  <si>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</si>
  <si>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</si>
  <si>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</si>
  <si>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</si>
  <si>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</si>
  <si>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</si>
  <si>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</si>
  <si>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</si>
  <si>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</si>
  <si>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</si>
  <si>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</si>
  <si>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</si>
  <si>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</si>
  <si>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</si>
  <si>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</si>
  <si>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</si>
  <si>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</si>
  <si>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</si>
  <si>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</si>
  <si>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</si>
  <si>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</si>
  <si>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</si>
  <si>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</si>
  <si>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</si>
  <si>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</si>
  <si>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</si>
  <si>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</si>
  <si>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</si>
  <si>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</si>
  <si>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</si>
  <si>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</si>
  <si>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</si>
  <si>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</si>
  <si>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</si>
  <si>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</si>
  <si>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</si>
  <si>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</si>
  <si>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</si>
  <si>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</si>
  <si>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</si>
  <si>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</si>
  <si>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</si>
  <si>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</si>
  <si>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</si>
  <si>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</si>
  <si>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</si>
  <si>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</si>
  <si>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</si>
  <si>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</si>
  <si>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</si>
  <si>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</si>
  <si>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</si>
  <si>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</si>
  <si>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</si>
  <si>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</si>
  <si>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</si>
  <si>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</si>
  <si>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</si>
  <si>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</si>
  <si>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</si>
  <si>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</si>
  <si>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</si>
  <si>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</si>
  <si>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</si>
  <si>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</si>
  <si>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</si>
  <si>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</si>
  <si>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</si>
  <si>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</si>
  <si>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</si>
  <si>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</si>
  <si>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</si>
  <si>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</si>
  <si>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</si>
  <si>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</si>
  <si>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</si>
  <si>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</si>
  <si>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</si>
  <si>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</si>
  <si>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</si>
  <si>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</si>
  <si>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</si>
  <si>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</si>
  <si>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</si>
  <si>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</si>
  <si>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</si>
  <si>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</si>
  <si>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</si>
  <si>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</si>
  <si>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</si>
  <si>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</si>
  <si>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</si>
  <si>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</si>
  <si>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</si>
  <si>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</si>
  <si>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</si>
  <si>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</si>
  <si>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</si>
  <si>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</si>
  <si>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</si>
  <si>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</si>
  <si>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</si>
  <si>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</si>
  <si>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</si>
  <si>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</si>
  <si>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</si>
  <si>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</si>
  <si>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</si>
  <si>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</si>
  <si>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</si>
  <si>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</si>
  <si>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</si>
  <si>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</si>
  <si>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</si>
  <si>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</si>
  <si>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</si>
  <si>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</si>
  <si>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</si>
  <si>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</si>
  <si>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</si>
  <si>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</si>
  <si>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</si>
  <si>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</si>
  <si>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</si>
  <si>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</si>
  <si>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</si>
  <si>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</si>
  <si>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</si>
  <si>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</si>
  <si>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</si>
  <si>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</si>
  <si>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</si>
  <si>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</si>
  <si>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</si>
  <si>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</si>
  <si>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</si>
  <si>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</si>
  <si>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</si>
  <si>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</si>
  <si>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</si>
  <si>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</si>
  <si>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</si>
  <si>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</si>
  <si>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</si>
  <si>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</si>
  <si>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</si>
  <si>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</si>
  <si>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</si>
  <si>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</si>
  <si>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</si>
  <si>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</si>
  <si>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</si>
  <si>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</si>
  <si>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</si>
  <si>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</si>
  <si>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</si>
  <si>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</si>
  <si>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</si>
  <si>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</si>
  <si>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</si>
  <si>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</si>
  <si>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</si>
  <si>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</si>
  <si>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</si>
  <si>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</si>
  <si>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</si>
  <si>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</si>
  <si>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</si>
  <si>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</si>
  <si>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</si>
  <si>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</si>
  <si>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</si>
  <si>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</si>
  <si>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</si>
  <si>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</si>
  <si>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</si>
  <si>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</si>
  <si>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</si>
  <si>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</si>
  <si>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</si>
  <si>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</si>
  <si>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</si>
  <si>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</si>
  <si>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</si>
  <si>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</si>
  <si>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</si>
  <si>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</si>
  <si>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</si>
  <si>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</si>
  <si>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</si>
  <si>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</si>
  <si>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</si>
  <si>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</si>
  <si>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</si>
  <si>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</si>
  <si>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</si>
  <si>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</si>
  <si>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</si>
  <si>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</si>
  <si>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</si>
  <si>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</si>
  <si>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</si>
  <si>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</si>
  <si>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</si>
  <si>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</si>
  <si>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</si>
  <si>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</si>
  <si>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</si>
  <si>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</si>
  <si>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</si>
  <si>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</si>
  <si>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</si>
  <si>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</si>
  <si>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</si>
  <si>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</si>
  <si>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</si>
  <si>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</si>
  <si>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</si>
  <si>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</si>
  <si>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</si>
  <si>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</si>
  <si>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</si>
  <si>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</si>
  <si>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</si>
  <si>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</si>
  <si>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</si>
  <si>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</si>
  <si>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</si>
  <si>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</si>
  <si>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</si>
  <si>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</si>
  <si>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</si>
  <si>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</si>
  <si>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</si>
  <si>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</si>
  <si>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</si>
  <si>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</si>
  <si>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</si>
  <si>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</si>
  <si>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</si>
  <si>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</si>
  <si>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</si>
  <si>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</si>
  <si>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</si>
  <si>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</si>
  <si>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</si>
  <si>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</si>
  <si>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</si>
  <si>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</si>
  <si>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</si>
  <si>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</si>
  <si>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</si>
  <si>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</si>
  <si>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</si>
  <si>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</si>
  <si>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</si>
  <si>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</si>
  <si>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</si>
  <si>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</si>
  <si>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</si>
  <si>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</si>
  <si>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</si>
  <si>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</si>
  <si>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</si>
  <si>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</si>
  <si>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</si>
  <si>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</si>
  <si>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</si>
  <si>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</si>
  <si>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</si>
  <si>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</si>
  <si>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</si>
  <si>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</si>
  <si>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</si>
  <si>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</si>
  <si>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</si>
  <si>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</si>
  <si>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</si>
  <si>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</si>
  <si>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</si>
  <si>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</si>
  <si>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</si>
  <si>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</si>
  <si>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</si>
  <si>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</si>
  <si>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</si>
  <si>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</si>
  <si>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</si>
  <si>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</si>
  <si>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</si>
  <si>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</si>
  <si>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</si>
  <si>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</si>
  <si>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</si>
  <si>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</si>
  <si>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</si>
  <si>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</si>
  <si>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</si>
  <si>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</si>
  <si>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</si>
  <si>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</si>
  <si>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</si>
  <si>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</si>
  <si>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</si>
  <si>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</si>
  <si>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</si>
  <si>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</si>
  <si>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</si>
  <si>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</si>
  <si>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</si>
  <si>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</si>
  <si>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</si>
  <si>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</si>
  <si>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</si>
  <si>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</si>
  <si>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</si>
  <si>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</si>
  <si>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</si>
  <si>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</si>
  <si>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</si>
  <si>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</si>
  <si>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</si>
  <si>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</si>
  <si>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</si>
  <si>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</si>
  <si>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</si>
  <si>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</si>
  <si>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</si>
  <si>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</si>
  <si>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</si>
  <si>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</si>
  <si>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</si>
  <si>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</si>
  <si>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</si>
  <si>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</si>
  <si>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</si>
  <si>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</si>
  <si>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</si>
  <si>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</si>
  <si>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</si>
  <si>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</si>
  <si>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</si>
  <si>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</si>
  <si>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</si>
  <si>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</si>
  <si>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</si>
  <si>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</si>
  <si>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</si>
  <si>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</si>
  <si>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</si>
  <si>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</si>
  <si>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</si>
  <si>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</si>
  <si>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</si>
  <si>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</si>
  <si>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</si>
  <si>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</si>
  <si>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</si>
  <si>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</si>
  <si>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</si>
  <si>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</si>
  <si>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</si>
  <si>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</si>
  <si>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</si>
  <si>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</si>
  <si>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</si>
  <si>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</si>
  <si>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</si>
  <si>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</si>
  <si>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</si>
  <si>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</si>
  <si>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</si>
  <si>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</si>
  <si>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</si>
  <si>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</si>
  <si>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</si>
  <si>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</si>
  <si>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</si>
  <si>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</si>
  <si>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</si>
  <si>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</si>
  <si>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</si>
  <si>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</si>
  <si>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</si>
  <si>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</si>
  <si>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</si>
  <si>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</si>
  <si>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</si>
  <si>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</si>
  <si>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</si>
  <si>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</si>
  <si>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</si>
  <si>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</si>
  <si>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</si>
  <si>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</si>
  <si>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</si>
  <si>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</si>
  <si>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</si>
  <si>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</si>
  <si>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</si>
  <si>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</si>
  <si>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</si>
  <si>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</si>
  <si>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</si>
  <si>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</si>
  <si>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</si>
  <si>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</si>
  <si>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</si>
  <si>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</si>
  <si>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</si>
  <si>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</si>
  <si>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</si>
  <si>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</si>
  <si>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</si>
  <si>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</si>
  <si>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</si>
  <si>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</si>
  <si>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</si>
  <si>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</si>
  <si>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</si>
  <si>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</si>
  <si>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</si>
  <si>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</si>
  <si>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</si>
  <si>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</si>
  <si>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</si>
  <si>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</si>
  <si>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</si>
  <si>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</si>
  <si>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</si>
  <si>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</si>
  <si>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</si>
  <si>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</si>
  <si>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</si>
  <si>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</si>
  <si>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</si>
  <si>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</si>
  <si>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</si>
  <si>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</si>
  <si>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</si>
  <si>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</si>
  <si>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</si>
  <si>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</si>
  <si>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</si>
  <si>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</si>
  <si>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</si>
  <si>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</si>
  <si>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</si>
  <si>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</si>
  <si>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</si>
  <si>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</si>
  <si>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</si>
  <si>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</si>
  <si>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</si>
  <si>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</si>
  <si>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</si>
  <si>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</si>
  <si>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</si>
  <si>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</si>
  <si>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</si>
  <si>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</si>
  <si>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</si>
  <si>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</si>
  <si>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</si>
  <si>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</si>
  <si>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</si>
  <si>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</si>
  <si>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</si>
  <si>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</si>
  <si>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</si>
  <si>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</si>
  <si>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</si>
  <si>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</si>
  <si>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</si>
  <si>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</si>
  <si>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</si>
  <si>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</si>
  <si>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</si>
  <si>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</si>
  <si>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</si>
  <si>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</si>
  <si>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</si>
  <si>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</si>
  <si>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</si>
  <si>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</si>
  <si>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</si>
  <si>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</si>
  <si>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</si>
  <si>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</si>
  <si>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</si>
  <si>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</si>
  <si>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</si>
  <si>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</si>
  <si>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</si>
  <si>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</si>
  <si>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</si>
  <si>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</si>
  <si>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</si>
  <si>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</si>
  <si>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</si>
  <si>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</si>
  <si>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</si>
  <si>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</si>
  <si>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</si>
  <si>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</si>
  <si>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</si>
  <si>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</si>
  <si>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</si>
  <si>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</si>
  <si>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</si>
  <si>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</si>
  <si>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</si>
  <si>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</si>
  <si>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</si>
  <si>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</si>
  <si>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</si>
  <si>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</si>
  <si>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</si>
  <si>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</si>
  <si>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</si>
  <si>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</si>
  <si>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</si>
  <si>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</si>
  <si>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</si>
  <si>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</si>
  <si>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</si>
  <si>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</si>
  <si>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</si>
  <si>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</si>
  <si>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</si>
  <si>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</si>
  <si>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</si>
  <si>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</si>
  <si>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</si>
  <si>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</si>
  <si>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</si>
  <si>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</si>
  <si>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</si>
  <si>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</si>
  <si>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</si>
  <si>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</si>
  <si>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</si>
  <si>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</si>
  <si>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</si>
  <si>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</si>
  <si>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</si>
  <si>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</si>
  <si>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</si>
  <si>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</si>
  <si>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</si>
  <si>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</si>
  <si>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</si>
  <si>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</si>
  <si>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</si>
  <si>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</si>
  <si>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</si>
  <si>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</si>
  <si>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</si>
  <si>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</si>
  <si>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</si>
  <si>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</si>
  <si>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</si>
  <si>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</si>
  <si>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</si>
  <si>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</si>
  <si>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</si>
  <si>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</si>
  <si>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</si>
  <si>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</si>
  <si>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</si>
  <si>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</si>
  <si>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</si>
  <si>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</si>
  <si>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</si>
  <si>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</si>
  <si>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</si>
  <si>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</si>
  <si>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</si>
  <si>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</si>
  <si>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</si>
  <si>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</si>
  <si>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</si>
  <si>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</si>
  <si>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</si>
  <si>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</si>
  <si>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</si>
  <si>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</si>
  <si>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</si>
  <si>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</si>
  <si>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</si>
  <si>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</si>
  <si>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</si>
  <si>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</si>
  <si>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</si>
  <si>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</si>
  <si>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</si>
  <si>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</si>
  <si>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</si>
  <si>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</si>
  <si>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</si>
  <si>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</si>
  <si>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</si>
  <si>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</si>
  <si>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</si>
  <si>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</si>
  <si>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</si>
  <si>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</si>
  <si>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</si>
  <si>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</si>
  <si>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</si>
  <si>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</si>
  <si>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</si>
  <si>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</si>
  <si>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</si>
  <si>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</si>
  <si>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</si>
  <si>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</si>
  <si>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</si>
  <si>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</si>
  <si>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</si>
  <si>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</si>
  <si>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</si>
  <si>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</si>
  <si>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</si>
  <si>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</si>
  <si>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</si>
  <si>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</si>
  <si>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</si>
  <si>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</si>
  <si>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</si>
  <si>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</si>
  <si>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</si>
  <si>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</si>
  <si>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</si>
  <si>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</si>
  <si>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</si>
  <si>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</si>
  <si>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</si>
  <si>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</si>
  <si>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</si>
  <si>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</si>
  <si>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</si>
  <si>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</si>
  <si>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</si>
  <si>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</si>
  <si>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</si>
  <si>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</si>
  <si>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</si>
  <si>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</si>
  <si>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</si>
  <si>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</si>
  <si>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</si>
  <si>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</si>
  <si>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</si>
  <si>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</si>
  <si>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</si>
  <si>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</si>
  <si>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</si>
  <si>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</si>
  <si>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</si>
  <si>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</si>
  <si>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</si>
  <si>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</si>
  <si>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</si>
  <si>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</si>
  <si>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</si>
  <si>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</si>
  <si>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</si>
  <si>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</si>
  <si>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</si>
  <si>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</si>
  <si>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</si>
  <si>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</si>
  <si>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</si>
  <si>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</si>
  <si>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</si>
  <si>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</si>
  <si>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</si>
  <si>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</si>
  <si>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</si>
  <si>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</si>
  <si>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</si>
  <si>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</si>
  <si>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</si>
  <si>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</si>
  <si>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</si>
  <si>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</si>
  <si>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</si>
  <si>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</si>
  <si>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</si>
  <si>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</si>
  <si>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</si>
  <si>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</si>
  <si>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</si>
  <si>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</si>
  <si>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</si>
  <si>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</si>
  <si>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</si>
  <si>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</si>
  <si>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</si>
  <si>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</si>
  <si>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</si>
  <si>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</si>
  <si>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</si>
  <si>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</si>
  <si>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</si>
  <si>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</si>
  <si>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</si>
  <si>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</si>
  <si>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</si>
  <si>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</si>
  <si>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</si>
  <si>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</si>
  <si>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</si>
  <si>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</si>
  <si>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</si>
  <si>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</si>
  <si>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</si>
  <si>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</si>
  <si>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</si>
  <si>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</si>
  <si>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</si>
  <si>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</si>
  <si>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</si>
  <si>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</si>
  <si>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</si>
  <si>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</si>
  <si>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</si>
  <si>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</si>
  <si>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</si>
  <si>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</si>
  <si>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</si>
  <si>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</si>
  <si>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</si>
  <si>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</si>
  <si>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</si>
  <si>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</si>
  <si>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</si>
  <si>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</si>
  <si>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</si>
  <si>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</si>
  <si>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</si>
  <si>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</si>
  <si>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</si>
  <si>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</si>
  <si>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</si>
  <si>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</si>
  <si>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</si>
  <si>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</si>
  <si>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</si>
  <si>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</si>
  <si>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</si>
  <si>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</si>
  <si>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</si>
  <si>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</si>
  <si>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</si>
  <si>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</si>
  <si>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</si>
  <si>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</si>
  <si>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</si>
  <si>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</si>
  <si>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</si>
  <si>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</si>
  <si>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</si>
  <si>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</si>
  <si>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</si>
  <si>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</si>
  <si>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</si>
  <si>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</si>
  <si>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</si>
  <si>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</si>
  <si>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</si>
  <si>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</si>
  <si>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</si>
  <si>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</si>
  <si>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</si>
  <si>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</si>
  <si>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</si>
  <si>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</si>
  <si>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</si>
  <si>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</si>
  <si>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</si>
  <si>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</si>
  <si>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</si>
  <si>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</si>
  <si>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</si>
  <si>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</si>
  <si>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</si>
  <si>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</si>
  <si>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</si>
  <si>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</si>
  <si>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</si>
  <si>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</si>
  <si>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</si>
  <si>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</si>
  <si>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</si>
  <si>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</si>
  <si>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</si>
  <si>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</si>
  <si>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</si>
  <si>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</si>
  <si>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</si>
  <si>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</si>
  <si>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</si>
  <si>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</si>
  <si>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</si>
  <si>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</si>
  <si>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</si>
  <si>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</si>
  <si>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</si>
  <si>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</si>
  <si>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</si>
  <si>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</si>
  <si>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</si>
  <si>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</si>
  <si>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</si>
  <si>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</si>
  <si>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</si>
  <si>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</si>
  <si>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</si>
  <si>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</si>
  <si>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</si>
  <si>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</si>
  <si>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</si>
  <si>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</si>
  <si>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</si>
  <si>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</si>
  <si>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</si>
  <si>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</si>
  <si>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</si>
  <si>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</si>
  <si>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</si>
  <si>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</si>
  <si>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</si>
  <si>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</si>
  <si>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</si>
  <si>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</si>
  <si>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</si>
  <si>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</si>
  <si>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</si>
  <si>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</si>
  <si>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</si>
  <si>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</si>
  <si>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</si>
  <si>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</si>
  <si>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</si>
  <si>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</si>
  <si>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</si>
  <si>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</si>
  <si>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</si>
  <si>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</si>
  <si>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</si>
  <si>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</si>
  <si>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</si>
  <si>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</si>
  <si>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</si>
  <si>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</si>
  <si>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</si>
  <si>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</si>
  <si>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</si>
  <si>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</si>
  <si>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</si>
  <si>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</si>
  <si>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</si>
  <si>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</si>
  <si>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</si>
  <si>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</si>
  <si>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</si>
  <si>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</si>
  <si>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</si>
  <si>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</si>
  <si>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</si>
  <si>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</si>
  <si>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</si>
  <si>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</si>
  <si>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</si>
  <si>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</si>
  <si>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</si>
  <si>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</si>
  <si>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</si>
  <si>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</si>
  <si>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</si>
  <si>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</si>
  <si>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</si>
  <si>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</si>
  <si>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</si>
  <si>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</si>
  <si>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</si>
  <si>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</si>
  <si>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</si>
  <si>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</si>
  <si>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</si>
  <si>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</si>
  <si>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</si>
  <si>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</si>
  <si>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</si>
  <si>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</si>
  <si>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</si>
  <si>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</si>
  <si>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</si>
  <si>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</si>
  <si>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</si>
  <si>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</si>
  <si>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</si>
  <si>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</si>
  <si>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</si>
  <si>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</si>
  <si>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</si>
  <si>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</si>
  <si>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</si>
  <si>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</si>
  <si>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</si>
  <si>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</si>
  <si>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</si>
  <si>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</si>
  <si>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</si>
  <si>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</si>
  <si>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</si>
  <si>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</si>
  <si>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</si>
  <si>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</si>
  <si>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</si>
  <si>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</si>
  <si>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</si>
  <si>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</si>
  <si>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</si>
  <si>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</si>
  <si>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</si>
  <si>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</si>
  <si>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</si>
  <si>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</si>
  <si>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</si>
  <si>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</si>
  <si>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</si>
  <si>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</si>
  <si>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</si>
  <si>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</si>
  <si>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</si>
  <si>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</si>
  <si>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</si>
  <si>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</si>
  <si>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</si>
  <si>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</si>
  <si>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</si>
  <si>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</si>
  <si>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</si>
  <si>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</si>
  <si>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</si>
  <si>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</si>
  <si>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</si>
  <si>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</si>
  <si>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</si>
  <si>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</si>
  <si>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</si>
  <si>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</si>
  <si>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</si>
  <si>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</si>
  <si>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</si>
  <si>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</si>
  <si>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</si>
  <si>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</si>
  <si>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</si>
  <si>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</si>
  <si>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</si>
  <si>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</si>
  <si>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</si>
  <si>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</si>
  <si>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</si>
  <si>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</si>
  <si>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</si>
  <si>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</si>
  <si>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</si>
  <si>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</si>
  <si>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</si>
  <si>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</si>
  <si>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</si>
  <si>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</si>
  <si>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</si>
  <si>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</si>
  <si>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</si>
  <si>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</si>
  <si>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</si>
  <si>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</si>
  <si>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</si>
  <si>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</si>
  <si>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</si>
  <si>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</si>
  <si>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</si>
  <si>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</si>
  <si>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</si>
  <si>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</si>
  <si>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</si>
  <si>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</si>
  <si>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</si>
  <si>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</si>
  <si>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</si>
  <si>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</si>
  <si>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</si>
  <si>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</si>
  <si>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</si>
  <si>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</si>
  <si>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</si>
  <si>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</si>
  <si>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</si>
  <si>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</si>
  <si>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</si>
  <si>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</si>
  <si>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</si>
  <si>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</si>
  <si>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</si>
  <si>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</si>
  <si>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</si>
  <si>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</si>
  <si>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</si>
  <si>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</si>
  <si>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</si>
  <si>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</si>
  <si>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</si>
  <si>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</si>
  <si>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</si>
  <si>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</si>
  <si>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</si>
  <si>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</si>
  <si>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</si>
  <si>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</si>
  <si>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</si>
  <si>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</si>
  <si>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</si>
  <si>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</si>
  <si>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</si>
  <si>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</si>
  <si>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</si>
  <si>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</si>
  <si>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</si>
  <si>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</si>
  <si>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</si>
  <si>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</si>
  <si>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</si>
  <si>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</si>
  <si>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</si>
  <si>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</si>
  <si>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</si>
  <si>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</si>
  <si>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</si>
  <si>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</si>
  <si>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</si>
  <si>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</si>
  <si>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</si>
  <si>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</si>
  <si>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</si>
  <si>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</si>
  <si>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</si>
  <si>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</si>
  <si>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</si>
  <si>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</si>
  <si>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</si>
  <si>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</si>
  <si>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</si>
  <si>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</si>
  <si>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</si>
  <si>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</si>
  <si>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</si>
  <si>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</si>
  <si>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</si>
  <si>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</si>
  <si>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</si>
  <si>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</si>
  <si>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</si>
  <si>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</si>
  <si>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</si>
  <si>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</si>
  <si>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</si>
  <si>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</si>
  <si>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</si>
  <si>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</si>
  <si>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</si>
  <si>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</si>
  <si>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</si>
  <si>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</si>
  <si>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</si>
  <si>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</si>
  <si>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</si>
  <si>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</si>
  <si>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</si>
  <si>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</si>
  <si>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</si>
  <si>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</si>
  <si>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</si>
  <si>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</si>
  <si>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</si>
  <si>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</si>
  <si>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</si>
  <si>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</si>
  <si>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</si>
  <si>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</si>
  <si>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</si>
  <si>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</si>
  <si>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</si>
  <si>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</si>
  <si>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</si>
  <si>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</si>
  <si>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</si>
  <si>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</si>
  <si>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</si>
  <si>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</si>
  <si>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</si>
  <si>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</si>
  <si>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</si>
  <si>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</si>
  <si>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</si>
  <si>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</si>
  <si>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</si>
  <si>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</si>
  <si>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</si>
  <si>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</si>
  <si>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</si>
  <si>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</si>
  <si>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</si>
  <si>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</si>
  <si>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</si>
  <si>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</si>
  <si>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</si>
  <si>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</si>
  <si>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</si>
  <si>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</si>
  <si>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</si>
  <si>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</si>
  <si>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</si>
  <si>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</si>
  <si>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</si>
  <si>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</si>
  <si>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</si>
  <si>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</si>
  <si>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</si>
  <si>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</si>
  <si>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</si>
  <si>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</si>
  <si>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</si>
  <si>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</si>
  <si>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</si>
  <si>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</si>
  <si>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</si>
  <si>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</si>
  <si>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</si>
  <si>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</si>
  <si>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</si>
  <si>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</si>
  <si>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</si>
  <si>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</si>
  <si>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</si>
  <si>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</si>
  <si>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</si>
  <si>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</si>
  <si>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</si>
  <si>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</si>
  <si>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</si>
  <si>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</si>
  <si>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</si>
  <si>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</si>
  <si>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</si>
  <si>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</si>
  <si>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</si>
  <si>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</si>
  <si>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</si>
  <si>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</si>
  <si>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</si>
  <si>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</si>
  <si>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</si>
  <si>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</si>
  <si>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</si>
  <si>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</si>
  <si>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</si>
  <si>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</si>
  <si>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</si>
  <si>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</si>
  <si>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</si>
  <si>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</si>
  <si>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</si>
  <si>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</si>
  <si>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</si>
  <si>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</si>
  <si>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</si>
  <si>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</si>
  <si>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</si>
  <si>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</si>
  <si>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</si>
  <si>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</si>
  <si>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</si>
  <si>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</si>
  <si>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</si>
  <si>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</si>
  <si>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</si>
  <si>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</si>
  <si>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</si>
  <si>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</si>
  <si>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</si>
  <si>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</si>
  <si>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</si>
  <si>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</si>
  <si>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</si>
  <si>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</si>
  <si>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</si>
  <si>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</si>
  <si>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</si>
  <si>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</si>
  <si>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</si>
  <si>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</si>
  <si>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</si>
  <si>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</si>
  <si>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</si>
  <si>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</si>
  <si>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</si>
  <si>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</si>
  <si>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</si>
  <si>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</si>
  <si>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</si>
  <si>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</si>
  <si>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</si>
  <si>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</si>
  <si>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</si>
  <si>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</si>
  <si>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</si>
  <si>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</si>
  <si>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</si>
  <si>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</si>
  <si>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</si>
  <si>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</si>
  <si>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</si>
  <si>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</si>
  <si>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</si>
  <si>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</si>
  <si>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</si>
  <si>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</si>
  <si>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</si>
  <si>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</si>
  <si>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</si>
  <si>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</si>
  <si>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</si>
  <si>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</si>
  <si>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</si>
  <si>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</si>
  <si>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</si>
  <si>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</si>
  <si>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</si>
  <si>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</si>
  <si>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</si>
  <si>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</si>
  <si>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</si>
  <si>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</si>
  <si>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</si>
  <si>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</si>
  <si>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</si>
  <si>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</si>
  <si>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</si>
  <si>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</si>
  <si>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</si>
  <si>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</si>
  <si>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</si>
  <si>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</si>
  <si>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</si>
  <si>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</si>
  <si>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</si>
  <si>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</si>
  <si>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</si>
  <si>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</si>
  <si>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</si>
  <si>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</si>
  <si>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</si>
  <si>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</si>
  <si>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</si>
  <si>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</si>
  <si>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</si>
  <si>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</si>
  <si>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</si>
  <si>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</si>
  <si>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</si>
  <si>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</si>
  <si>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</si>
  <si>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</si>
  <si>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</si>
  <si>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</si>
  <si>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</si>
  <si>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</si>
  <si>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</si>
  <si>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</si>
  <si>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</si>
  <si>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</si>
  <si>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</si>
  <si>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</si>
  <si>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</si>
  <si>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</si>
  <si>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</si>
  <si>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</si>
  <si>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</si>
  <si>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</si>
  <si>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</si>
  <si>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</si>
  <si>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</si>
  <si>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</si>
  <si>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</si>
  <si>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</si>
  <si>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</si>
  <si>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</si>
  <si>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</si>
  <si>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</si>
  <si>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</si>
  <si>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</si>
  <si>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</si>
  <si>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</si>
  <si>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</si>
  <si>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</si>
  <si>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</si>
  <si>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</si>
  <si>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</si>
  <si>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</si>
  <si>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</si>
  <si>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</si>
  <si>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</si>
  <si>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</si>
  <si>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</si>
  <si>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</si>
  <si>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</si>
  <si>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</si>
  <si>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</si>
  <si>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</si>
  <si>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</si>
  <si>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</si>
  <si>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</si>
  <si>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</si>
  <si>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</si>
  <si>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</si>
  <si>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</si>
  <si>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</si>
  <si>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</si>
  <si>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</si>
  <si>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</si>
  <si>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</si>
  <si>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</si>
  <si>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</si>
  <si>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</si>
  <si>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</si>
  <si>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</si>
  <si>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</si>
  <si>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</si>
  <si>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</si>
  <si>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</si>
  <si>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</si>
  <si>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</si>
  <si>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</si>
  <si>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</si>
  <si>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</si>
  <si>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</si>
  <si>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</si>
  <si>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</si>
  <si>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</si>
  <si>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</si>
  <si>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</si>
  <si>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</si>
  <si>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</si>
  <si>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</si>
  <si>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</si>
  <si>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</si>
  <si>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</si>
  <si>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</si>
  <si>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</si>
  <si>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</si>
  <si>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</si>
  <si>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</si>
  <si>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</si>
  <si>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</si>
  <si>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</si>
  <si>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</si>
  <si>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</si>
  <si>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</si>
  <si>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</si>
  <si>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</si>
  <si>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</si>
  <si>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</si>
  <si>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</si>
  <si>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</si>
  <si>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</si>
  <si>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</si>
  <si>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</si>
  <si>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</si>
  <si>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</si>
  <si>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</si>
  <si>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</si>
  <si>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</si>
  <si>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</si>
  <si>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</si>
  <si>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</si>
  <si>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</si>
  <si>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</si>
  <si>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</si>
  <si>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</si>
  <si>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</si>
  <si>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</si>
  <si>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</si>
  <si>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</si>
  <si>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</si>
  <si>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</si>
  <si>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</si>
  <si>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</si>
  <si>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</si>
  <si>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</si>
  <si>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</si>
  <si>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</si>
  <si>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</si>
  <si>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</si>
  <si>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</si>
  <si>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</si>
  <si>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</si>
  <si>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</si>
  <si>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</si>
  <si>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</si>
  <si>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</si>
  <si>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</si>
  <si>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</si>
  <si>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</si>
  <si>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</si>
  <si>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</si>
  <si>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</si>
  <si>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</si>
  <si>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</si>
  <si>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</si>
  <si>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</si>
  <si>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</si>
  <si>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</si>
  <si>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</si>
  <si>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</si>
  <si>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</si>
  <si>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</si>
  <si>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</si>
  <si>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</si>
  <si>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</si>
  <si>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</si>
  <si>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</si>
  <si>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</si>
  <si>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</si>
  <si>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</si>
  <si>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</si>
  <si>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</si>
  <si>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</si>
  <si>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</si>
  <si>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</si>
  <si>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</si>
  <si>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</si>
  <si>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</si>
  <si>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</si>
  <si>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</si>
  <si>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</si>
  <si>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</si>
  <si>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</si>
  <si>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</si>
  <si>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</si>
  <si>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</si>
  <si>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</si>
  <si>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</si>
  <si>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</si>
  <si>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</si>
  <si>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</si>
  <si>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</si>
  <si>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</si>
  <si>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</si>
  <si>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</si>
  <si>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</si>
  <si>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</si>
  <si>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</si>
  <si>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</si>
  <si>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</si>
  <si>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</si>
  <si>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</si>
  <si>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</si>
  <si>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</si>
  <si>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</si>
  <si>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</si>
  <si>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</si>
  <si>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</si>
  <si>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</si>
  <si>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</si>
  <si>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</si>
  <si>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</si>
  <si>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</si>
  <si>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</si>
  <si>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</si>
  <si>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</si>
  <si>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</si>
  <si>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</si>
  <si>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</si>
  <si>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</si>
  <si>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</si>
  <si>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</si>
  <si>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</si>
  <si>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</si>
  <si>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</si>
  <si>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</si>
  <si>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</si>
  <si>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</si>
  <si>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</si>
  <si>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</si>
  <si>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</si>
  <si>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</si>
  <si>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</si>
  <si>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</si>
  <si>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</si>
  <si>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</si>
  <si>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</si>
  <si>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</si>
  <si>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</si>
  <si>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</si>
  <si>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</si>
  <si>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</si>
  <si>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</si>
  <si>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</si>
  <si>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</si>
  <si>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</si>
  <si>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</si>
  <si>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</si>
  <si>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</si>
  <si>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</si>
  <si>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</si>
  <si>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</si>
  <si>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</si>
  <si>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</si>
  <si>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</si>
  <si>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</si>
  <si>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</si>
  <si>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</si>
  <si>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</si>
  <si>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</si>
  <si>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</si>
  <si>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</si>
  <si>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</si>
  <si>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</si>
  <si>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</si>
  <si>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</si>
  <si>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</si>
  <si>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</si>
  <si>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</si>
  <si>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</si>
  <si>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</si>
  <si>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</si>
  <si>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</si>
  <si>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</si>
  <si>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</si>
  <si>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</si>
  <si>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</si>
  <si>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</si>
  <si>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</si>
  <si>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</si>
  <si>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</si>
  <si>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</si>
  <si>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</si>
  <si>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</si>
  <si>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</si>
  <si>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</si>
  <si>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</si>
  <si>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</si>
  <si>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</si>
  <si>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</si>
  <si>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</si>
  <si>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</si>
  <si>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</si>
  <si>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</si>
  <si>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</si>
  <si>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</si>
  <si>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</si>
  <si>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</si>
  <si>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</si>
  <si>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</si>
  <si>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</si>
  <si>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</si>
  <si>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</si>
  <si>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</si>
  <si>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</si>
  <si>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</si>
  <si>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</si>
  <si>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</si>
  <si>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</si>
  <si>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</si>
  <si>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</si>
  <si>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</si>
  <si>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</si>
  <si>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</si>
  <si>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</si>
  <si>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</si>
  <si>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</si>
  <si>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</si>
  <si>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</si>
  <si>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</si>
  <si>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</si>
  <si>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</si>
  <si>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</si>
  <si>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</si>
  <si>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</si>
  <si>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</si>
  <si>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</si>
  <si>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</si>
  <si>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</si>
  <si>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</si>
  <si>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</si>
  <si>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</si>
  <si>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</si>
  <si>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</si>
  <si>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</si>
  <si>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</si>
  <si>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</si>
  <si>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</si>
  <si>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</si>
  <si>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</si>
  <si>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</si>
  <si>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</si>
  <si>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</si>
  <si>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</si>
  <si>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</si>
  <si>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</si>
  <si>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</si>
  <si>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</si>
  <si>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</si>
  <si>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</si>
  <si>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</si>
  <si>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</si>
  <si>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</si>
  <si>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</si>
  <si>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</si>
  <si>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</si>
  <si>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</si>
  <si>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</si>
  <si>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</si>
  <si>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</si>
  <si>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</si>
  <si>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</si>
  <si>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</si>
  <si>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</si>
  <si>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</si>
  <si>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</si>
  <si>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</si>
  <si>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</si>
  <si>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</si>
  <si>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</si>
  <si>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</si>
  <si>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</si>
  <si>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</si>
  <si>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</si>
  <si>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</si>
  <si>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</si>
  <si>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</si>
  <si>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</si>
  <si>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</si>
  <si>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</si>
  <si>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</si>
  <si>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</si>
  <si>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</si>
  <si>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</si>
  <si>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</si>
  <si>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</si>
  <si>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</si>
  <si>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</si>
  <si>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</si>
  <si>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</si>
  <si>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</si>
  <si>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</si>
  <si>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</si>
  <si>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</si>
  <si>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</si>
  <si>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</si>
  <si>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</si>
  <si>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</si>
  <si>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</si>
  <si>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</si>
  <si>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</si>
  <si>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</si>
  <si>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</si>
  <si>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</si>
  <si>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</si>
  <si>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</si>
  <si>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</si>
  <si>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</si>
  <si>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</si>
  <si>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</si>
  <si>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</si>
  <si>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</si>
  <si>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</si>
  <si>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</si>
  <si>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</si>
  <si>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</si>
  <si>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</si>
  <si>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</si>
  <si>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</si>
  <si>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</si>
  <si>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</si>
  <si>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</si>
  <si>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</si>
  <si>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</si>
  <si>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</si>
  <si>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</si>
  <si>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</si>
  <si>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</si>
  <si>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</si>
  <si>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</si>
  <si>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</si>
  <si>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</si>
  <si>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</si>
  <si>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</si>
  <si>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</si>
  <si>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</si>
  <si>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</si>
  <si>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</si>
  <si>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</si>
  <si>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</si>
  <si>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</si>
  <si>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</si>
  <si>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</si>
  <si>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</si>
  <si>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</si>
  <si>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</si>
  <si>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</si>
  <si>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</si>
  <si>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</si>
  <si>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</si>
  <si>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</si>
  <si>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</si>
  <si>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</si>
  <si>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</si>
  <si>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</si>
  <si>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</si>
  <si>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</si>
  <si>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</si>
  <si>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</si>
  <si>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</si>
  <si>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</si>
  <si>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</si>
  <si>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</si>
  <si>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</si>
  <si>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</si>
  <si>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</si>
  <si>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</si>
  <si>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</si>
  <si>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</si>
  <si>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</si>
  <si>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</si>
  <si>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</si>
  <si>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</si>
  <si>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</si>
  <si>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</si>
  <si>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</si>
  <si>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</si>
  <si>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</si>
  <si>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</si>
  <si>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</si>
  <si>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</si>
  <si>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</si>
  <si>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</si>
  <si>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</si>
  <si>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</si>
  <si>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</si>
  <si>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</si>
  <si>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</si>
  <si>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</si>
  <si>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</si>
  <si>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</si>
  <si>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</si>
  <si>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</si>
  <si>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</si>
  <si>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</si>
  <si>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</si>
  <si>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</si>
  <si>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</si>
  <si>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</si>
  <si>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</si>
  <si>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</si>
  <si>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</si>
  <si>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</si>
  <si>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</si>
  <si>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</si>
  <si>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</si>
  <si>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</si>
  <si>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</si>
  <si>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</si>
  <si>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</si>
  <si>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</si>
  <si>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</si>
  <si>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</si>
  <si>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</si>
  <si>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</si>
  <si>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</si>
  <si>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</si>
  <si>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</si>
  <si>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</si>
  <si>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</si>
  <si>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</si>
  <si>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</si>
  <si>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</si>
  <si>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</si>
  <si>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</si>
  <si>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</si>
  <si>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</si>
  <si>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</si>
  <si>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</si>
  <si>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</si>
  <si>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</si>
  <si>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</si>
  <si>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</si>
  <si>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</si>
  <si>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</si>
  <si>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</si>
  <si>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</si>
  <si>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</si>
  <si>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</si>
  <si>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</si>
  <si>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</si>
  <si>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</si>
  <si>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</si>
  <si>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</si>
  <si>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</si>
  <si>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</si>
  <si>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</si>
  <si>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</si>
  <si>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</si>
  <si>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</si>
  <si>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</si>
  <si>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</si>
  <si>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</si>
  <si>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</si>
  <si>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</si>
  <si>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</si>
  <si>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</si>
  <si>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</si>
  <si>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</si>
  <si>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</si>
  <si>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</si>
  <si>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</si>
  <si>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</si>
  <si>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</si>
  <si>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</si>
  <si>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</si>
  <si>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</si>
  <si>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</si>
  <si>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</si>
  <si>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</si>
  <si>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</si>
  <si>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</si>
  <si>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</si>
  <si>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</si>
  <si>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</si>
  <si>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</si>
  <si>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</si>
  <si>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</si>
  <si>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</si>
  <si>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</si>
  <si>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</si>
  <si>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</si>
  <si>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</si>
  <si>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</si>
  <si>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</si>
  <si>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</si>
  <si>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</si>
  <si>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</si>
  <si>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</si>
  <si>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</si>
  <si>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</si>
  <si>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</si>
  <si>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</si>
  <si>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</si>
  <si>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</si>
  <si>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</si>
  <si>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</si>
  <si>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</si>
  <si>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</si>
  <si>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</si>
  <si>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</si>
  <si>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</si>
  <si>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</si>
  <si>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</si>
  <si>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</si>
  <si>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</si>
  <si>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</si>
  <si>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</si>
  <si>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</si>
  <si>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</si>
  <si>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</si>
  <si>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</si>
  <si>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</si>
  <si>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</si>
  <si>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</si>
  <si>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</si>
  <si>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</si>
  <si>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</si>
  <si>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</si>
  <si>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</si>
  <si>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</si>
  <si>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</si>
  <si>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</si>
  <si>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</si>
  <si>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</si>
  <si>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</si>
  <si>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</si>
  <si>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</si>
  <si>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</si>
  <si>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</si>
  <si>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</si>
  <si>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</si>
  <si>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</si>
  <si>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</si>
  <si>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</si>
  <si>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</si>
  <si>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</si>
  <si>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</si>
  <si>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</si>
  <si>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</si>
  <si>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</si>
  <si>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</si>
  <si>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</si>
  <si>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</si>
  <si>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</si>
  <si>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</si>
  <si>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</si>
  <si>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</si>
  <si>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</si>
  <si>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</si>
  <si>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</si>
  <si>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</si>
  <si>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</si>
  <si>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</si>
  <si>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</si>
  <si>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</si>
  <si>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</si>
  <si>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</si>
  <si>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</si>
  <si>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</si>
  <si>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</si>
  <si>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</si>
  <si>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</si>
  <si>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</si>
  <si>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</si>
  <si>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</si>
  <si>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</si>
  <si>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</si>
  <si>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</si>
  <si>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</si>
  <si>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</si>
  <si>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</si>
  <si>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</si>
  <si>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</si>
  <si>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</si>
  <si>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</si>
  <si>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</si>
  <si>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</si>
  <si>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</si>
  <si>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</si>
  <si>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</si>
  <si>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</si>
  <si>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</si>
  <si>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</si>
  <si>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</si>
  <si>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</si>
  <si>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</si>
  <si>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</si>
  <si>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</si>
  <si>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</si>
  <si>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</si>
  <si>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</si>
  <si>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</si>
  <si>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</si>
  <si>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</si>
  <si>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</si>
  <si>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</si>
  <si>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</si>
  <si>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</si>
  <si>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</si>
  <si>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</si>
  <si>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</si>
  <si>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</si>
  <si>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</si>
  <si>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</si>
  <si>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</si>
  <si>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</si>
  <si>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</si>
  <si>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</si>
  <si>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</si>
  <si>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</si>
  <si>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</si>
  <si>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</si>
  <si>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</si>
  <si>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</si>
  <si>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</si>
  <si>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</si>
  <si>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</si>
  <si>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</si>
  <si>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</si>
  <si>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</si>
  <si>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</si>
  <si>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</si>
  <si>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</si>
  <si>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</si>
  <si>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</si>
  <si>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</si>
  <si>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</si>
  <si>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</si>
  <si>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</si>
  <si>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</si>
  <si>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</si>
  <si>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</si>
  <si>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</si>
  <si>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</si>
  <si>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</si>
  <si>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</si>
  <si>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</si>
  <si>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</si>
  <si>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</si>
  <si>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</si>
  <si>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</si>
  <si>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</si>
  <si>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</si>
  <si>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</si>
  <si>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</si>
  <si>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</si>
  <si>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</si>
  <si>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</si>
  <si>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</si>
  <si>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</si>
  <si>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</si>
  <si>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</si>
  <si>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</si>
  <si>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</si>
  <si>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</si>
  <si>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</si>
  <si>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</si>
  <si>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</si>
  <si>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</si>
  <si>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</si>
  <si>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</si>
  <si>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</si>
  <si>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</si>
  <si>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</si>
  <si>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</si>
  <si>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</si>
  <si>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</si>
  <si>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</si>
  <si>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</si>
  <si>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</si>
  <si>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</si>
  <si>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</si>
  <si>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</si>
  <si>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</si>
  <si>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</si>
  <si>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</si>
  <si>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</si>
  <si>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</si>
  <si>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</si>
  <si>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</si>
  <si>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</si>
  <si>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</si>
  <si>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</si>
  <si>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</si>
  <si>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</si>
  <si>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</si>
  <si>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</si>
  <si>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</si>
  <si>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</si>
  <si>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</si>
  <si>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</si>
  <si>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</si>
  <si>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</si>
  <si>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</si>
  <si>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</si>
  <si>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</si>
  <si>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</si>
  <si>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</si>
  <si>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</si>
  <si>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</si>
  <si>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</si>
  <si>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</si>
  <si>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</si>
  <si>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</si>
  <si>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</si>
  <si>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</si>
  <si>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</si>
  <si>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</si>
  <si>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</si>
  <si>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</si>
  <si>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</si>
  <si>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</si>
  <si>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</si>
  <si>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</si>
  <si>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</si>
  <si>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</si>
  <si>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</si>
  <si>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</si>
  <si>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</si>
  <si>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</si>
  <si>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</si>
  <si>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</si>
  <si>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</si>
  <si>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</si>
  <si>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</si>
  <si>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</si>
  <si>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</si>
  <si>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</si>
  <si>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</si>
  <si>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</si>
  <si>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</si>
  <si>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</si>
  <si>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</si>
  <si>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</si>
  <si>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</si>
  <si>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</si>
  <si>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</si>
  <si>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</si>
  <si>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</si>
  <si>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</si>
  <si>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</si>
  <si>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</si>
  <si>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</si>
  <si>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</si>
  <si>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</si>
  <si>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</si>
  <si>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</si>
  <si>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</si>
  <si>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</si>
  <si>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</si>
  <si>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</si>
  <si>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</si>
  <si>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</si>
  <si>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</si>
  <si>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</si>
  <si>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</si>
  <si>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</si>
  <si>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</si>
  <si>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</si>
  <si>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</si>
  <si>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</si>
  <si>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</si>
  <si>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</si>
  <si>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</si>
  <si>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</si>
  <si>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</si>
  <si>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</si>
  <si>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</si>
  <si>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</si>
  <si>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</si>
  <si>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</si>
  <si>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</si>
  <si>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</si>
  <si>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</si>
  <si>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</si>
  <si>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</si>
  <si>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</si>
  <si>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</si>
  <si>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</si>
  <si>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</si>
  <si>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</si>
  <si>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</si>
  <si>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</si>
  <si>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</si>
  <si>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</si>
  <si>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</si>
  <si>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</si>
  <si>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</si>
  <si>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</si>
  <si>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</si>
  <si>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</si>
  <si>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</si>
  <si>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</si>
  <si>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</si>
  <si>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</si>
  <si>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</si>
  <si>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</si>
  <si>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</si>
  <si>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</si>
  <si>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</si>
  <si>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</si>
  <si>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</si>
  <si>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</si>
  <si>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</si>
  <si>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</si>
  <si>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</si>
  <si>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</si>
  <si>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</si>
  <si>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</si>
  <si>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</si>
  <si>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</si>
  <si>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</si>
  <si>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</si>
  <si>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</si>
  <si>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</si>
  <si>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</si>
  <si>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</si>
  <si>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</si>
  <si>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</si>
  <si>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</si>
  <si>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</si>
  <si>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</si>
  <si>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</si>
  <si>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</si>
  <si>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</si>
  <si>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</si>
  <si>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</si>
  <si>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</si>
  <si>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</si>
  <si>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</si>
  <si>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</si>
  <si>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</si>
  <si>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</si>
  <si>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</si>
  <si>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</si>
  <si>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</si>
  <si>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</si>
  <si>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</si>
  <si>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</si>
  <si>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</si>
  <si>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</si>
  <si>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</si>
  <si>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</si>
  <si>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</si>
  <si>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</si>
  <si>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</si>
  <si>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</si>
  <si>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</si>
  <si>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</si>
  <si>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</si>
  <si>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</si>
  <si>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</si>
  <si>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</si>
  <si>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</si>
  <si>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</si>
  <si>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</si>
  <si>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</si>
  <si>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</si>
  <si>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</si>
  <si>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</si>
  <si>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</si>
  <si>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</si>
  <si>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</si>
  <si>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</si>
  <si>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</si>
  <si>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</si>
  <si>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</si>
  <si>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</si>
  <si>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</si>
  <si>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</si>
  <si>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</si>
  <si>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</si>
  <si>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</si>
  <si>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</si>
  <si>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</si>
  <si>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</si>
  <si>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</si>
  <si>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</si>
  <si>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</si>
  <si>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</si>
  <si>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</si>
  <si>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</si>
  <si>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</si>
  <si>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</si>
  <si>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</si>
  <si>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</si>
  <si>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</si>
  <si>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</si>
  <si>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</si>
  <si>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</si>
  <si>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</si>
  <si>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</si>
  <si>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</si>
  <si>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</si>
  <si>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</si>
  <si>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</si>
  <si>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</si>
  <si>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</si>
  <si>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</si>
  <si>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</si>
  <si>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</si>
  <si>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</si>
  <si>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</si>
  <si>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</si>
  <si>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</si>
  <si>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</si>
  <si>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</si>
  <si>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</si>
  <si>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</si>
  <si>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</si>
  <si>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</si>
  <si>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</si>
  <si>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</si>
  <si>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</si>
  <si>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</si>
  <si>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</si>
  <si>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</si>
  <si>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</si>
  <si>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</si>
  <si>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</si>
  <si>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</si>
  <si>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</si>
  <si>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</si>
  <si>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</si>
  <si>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</si>
  <si>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</si>
  <si>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</si>
  <si>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</si>
  <si>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</si>
  <si>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</si>
  <si>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</si>
  <si>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</si>
  <si>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</si>
  <si>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</si>
  <si>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</si>
  <si>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</si>
  <si>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</si>
  <si>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</si>
  <si>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</si>
  <si>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</si>
  <si>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</si>
  <si>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</si>
  <si>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</si>
  <si>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</si>
  <si>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</si>
  <si>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</si>
  <si>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</si>
  <si>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</si>
  <si>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</si>
  <si>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</si>
  <si>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</si>
  <si>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</si>
  <si>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</si>
  <si>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</si>
  <si>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</si>
  <si>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</si>
  <si>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</si>
  <si>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</si>
  <si>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</si>
  <si>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</si>
  <si>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</si>
  <si>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</si>
  <si>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</si>
  <si>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</si>
  <si>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</si>
  <si>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</si>
  <si>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</si>
  <si>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</si>
  <si>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</si>
  <si>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</si>
  <si>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</si>
  <si>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</si>
  <si>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</si>
  <si>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</si>
  <si>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</si>
  <si>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</si>
  <si>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</si>
  <si>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</si>
  <si>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</si>
  <si>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</si>
  <si>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</si>
  <si>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</si>
  <si>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</si>
  <si>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</si>
  <si>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</si>
  <si>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</si>
  <si>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</si>
  <si>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</si>
  <si>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</si>
  <si>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</si>
  <si>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</si>
  <si>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</si>
  <si>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</si>
  <si>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</si>
  <si>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</si>
  <si>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</si>
  <si>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</si>
  <si>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</si>
  <si>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</si>
  <si>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</si>
  <si>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</si>
  <si>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</si>
  <si>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</si>
  <si>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</si>
  <si>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</si>
  <si>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</si>
  <si>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</si>
  <si>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</si>
  <si>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</si>
  <si>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</si>
  <si>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</si>
  <si>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</si>
  <si>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</si>
  <si>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</si>
  <si>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</si>
  <si>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</si>
  <si>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</si>
  <si>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</si>
  <si>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</si>
  <si>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</si>
  <si>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</si>
  <si>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</si>
  <si>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</si>
  <si>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</si>
  <si>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</si>
  <si>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</si>
  <si>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</si>
  <si>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</si>
  <si>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</si>
  <si>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</si>
  <si>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</si>
  <si>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</si>
  <si>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</si>
  <si>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</si>
  <si>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</si>
  <si>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</si>
  <si>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</si>
  <si>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</si>
  <si>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</si>
  <si>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</si>
  <si>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</si>
  <si>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</si>
  <si>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</si>
  <si>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</si>
  <si>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</si>
  <si>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</si>
  <si>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</si>
  <si>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</si>
  <si>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</si>
  <si>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</si>
  <si>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</si>
  <si>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</si>
  <si>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</si>
  <si>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</si>
  <si>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</si>
  <si>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</si>
  <si>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</si>
  <si>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</si>
  <si>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</si>
  <si>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</si>
  <si>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</si>
  <si>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</si>
  <si>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</si>
  <si>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</si>
  <si>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</si>
  <si>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</si>
  <si>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</si>
  <si>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</si>
  <si>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</si>
  <si>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</si>
  <si>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</si>
  <si>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</si>
  <si>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</si>
  <si>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</si>
  <si>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</si>
  <si>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</si>
  <si>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</si>
  <si>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</si>
  <si>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</si>
  <si>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</si>
  <si>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</si>
  <si>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</si>
  <si>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</si>
  <si>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</si>
  <si>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</si>
  <si>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</si>
  <si>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</si>
  <si>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</si>
  <si>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</si>
  <si>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</si>
  <si>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</si>
  <si>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</si>
  <si>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</si>
  <si>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</si>
  <si>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</si>
  <si>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</si>
  <si>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</si>
  <si>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</si>
  <si>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</si>
  <si>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</si>
  <si>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</si>
  <si>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</si>
  <si>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</si>
  <si>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</si>
  <si>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</si>
  <si>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</si>
  <si>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</si>
  <si>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</si>
  <si>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</si>
  <si>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</si>
  <si>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</si>
  <si>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</si>
  <si>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</si>
  <si>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</si>
  <si>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</si>
  <si>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</si>
  <si>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</si>
  <si>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</si>
  <si>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</si>
  <si>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</si>
  <si>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</si>
  <si>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</si>
  <si>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</si>
  <si>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</si>
  <si>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</si>
  <si>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</si>
  <si>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</si>
  <si>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</si>
  <si>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</si>
  <si>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</si>
  <si>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</si>
  <si>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</si>
  <si>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</si>
  <si>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</si>
  <si>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</si>
  <si>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</si>
  <si>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</si>
  <si>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</si>
  <si>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</si>
  <si>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</si>
  <si>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</si>
  <si>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</si>
  <si>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</si>
  <si>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</si>
  <si>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</si>
  <si>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</si>
  <si>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</si>
  <si>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</si>
  <si>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</si>
  <si>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</si>
  <si>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</si>
  <si>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</si>
  <si>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</si>
  <si>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</si>
  <si>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</si>
  <si>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</si>
  <si>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</si>
  <si>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</si>
  <si>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</si>
  <si>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</si>
  <si>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</si>
  <si>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</si>
  <si>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</si>
  <si>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</si>
  <si>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</si>
  <si>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</si>
  <si>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</si>
  <si>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</si>
  <si>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</si>
  <si>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</si>
  <si>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</si>
  <si>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</si>
  <si>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</si>
  <si>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</si>
  <si>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</si>
  <si>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</si>
  <si>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</si>
  <si>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</si>
  <si>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</si>
  <si>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</si>
  <si>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</si>
  <si>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</si>
  <si>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</si>
  <si>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</si>
  <si>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</si>
  <si>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</si>
  <si>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</si>
  <si>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</si>
  <si>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</si>
  <si>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</si>
  <si>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</si>
  <si>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</si>
  <si>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</si>
  <si>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</si>
  <si>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</si>
  <si>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</si>
  <si>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</si>
  <si>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</si>
  <si>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</si>
  <si>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</si>
  <si>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</si>
  <si>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</si>
  <si>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</si>
  <si>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</si>
  <si>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</si>
  <si>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</si>
  <si>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</si>
  <si>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</si>
  <si>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</si>
  <si>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</si>
  <si>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</si>
  <si>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</si>
  <si>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</si>
  <si>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</si>
  <si>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</si>
  <si>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</si>
  <si>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</si>
  <si>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</si>
  <si>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</si>
  <si>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</si>
  <si>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</si>
  <si>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</si>
  <si>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</si>
  <si>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</si>
  <si>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</si>
  <si>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</si>
  <si>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</si>
  <si>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</si>
  <si>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</si>
  <si>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</si>
  <si>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</si>
  <si>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</si>
  <si>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</si>
  <si>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</si>
  <si>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</si>
  <si>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</si>
  <si>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</si>
  <si>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</si>
  <si>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</si>
  <si>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</si>
  <si>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</si>
  <si>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</si>
  <si>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</si>
  <si>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</si>
  <si>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</si>
  <si>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</si>
  <si>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</si>
  <si>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</si>
  <si>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</si>
  <si>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</si>
  <si>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</si>
  <si>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</si>
  <si>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</si>
  <si>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</si>
  <si>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</si>
  <si>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</si>
  <si>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</si>
  <si>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</si>
  <si>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</si>
  <si>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</si>
  <si>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</si>
  <si>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</si>
  <si>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</si>
  <si>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</si>
  <si>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</si>
  <si>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</si>
  <si>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</si>
  <si>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</si>
  <si>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</si>
  <si>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</si>
  <si>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</si>
  <si>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</si>
  <si>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</si>
  <si>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</si>
  <si>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</si>
  <si>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</si>
  <si>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</si>
  <si>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</si>
  <si>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</si>
  <si>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</si>
  <si>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</si>
  <si>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</si>
  <si>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</si>
  <si>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</si>
  <si>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</si>
  <si>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</si>
  <si>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</si>
  <si>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</si>
  <si>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</si>
  <si>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</si>
  <si>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</si>
  <si>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</si>
  <si>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</si>
  <si>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</si>
  <si>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</si>
  <si>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</si>
  <si>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</si>
  <si>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</si>
  <si>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</si>
  <si>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</si>
  <si>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</si>
  <si>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</si>
  <si>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</si>
  <si>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</si>
  <si>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</si>
  <si>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</si>
  <si>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</si>
  <si>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</si>
  <si>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</si>
  <si>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</si>
  <si>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</si>
  <si>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</si>
  <si>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</si>
  <si>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</si>
  <si>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</si>
  <si>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</si>
  <si>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</si>
  <si>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</si>
  <si>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</si>
  <si>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</si>
  <si>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</si>
  <si>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</si>
  <si>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</si>
  <si>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</si>
  <si>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</si>
  <si>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</si>
  <si>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</si>
  <si>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</si>
  <si>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</si>
  <si>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</si>
  <si>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</si>
  <si>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</si>
  <si>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</si>
  <si>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</si>
  <si>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</si>
  <si>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</si>
  <si>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</si>
  <si>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</si>
  <si>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</si>
  <si>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</si>
  <si>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</si>
  <si>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</si>
  <si>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</si>
  <si>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</si>
  <si>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</si>
  <si>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</si>
  <si>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</si>
  <si>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</si>
  <si>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</si>
  <si>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</si>
  <si>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</si>
  <si>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</si>
  <si>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</si>
  <si>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</si>
  <si>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</si>
  <si>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</si>
  <si>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</si>
  <si>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</si>
  <si>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</si>
  <si>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</si>
  <si>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</si>
  <si>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</si>
  <si>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</si>
  <si>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</si>
  <si>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</si>
  <si>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</si>
  <si>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</si>
  <si>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</si>
  <si>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</si>
  <si>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</si>
  <si>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</si>
  <si>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</si>
  <si>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</si>
  <si>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</si>
  <si>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</si>
  <si>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</si>
  <si>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</si>
  <si>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</si>
  <si>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</si>
  <si>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</si>
  <si>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</si>
  <si>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</si>
  <si>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</si>
  <si>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</si>
  <si>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</si>
  <si>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</si>
  <si>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</si>
  <si>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</si>
  <si>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</si>
  <si>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</si>
  <si>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</si>
  <si>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</si>
  <si>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</si>
  <si>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</si>
  <si>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</si>
  <si>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</si>
  <si>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</si>
  <si>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</si>
  <si>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</si>
  <si>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</si>
  <si>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</si>
  <si>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</si>
  <si>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</si>
  <si>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</si>
  <si>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</si>
  <si>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</si>
  <si>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</si>
  <si>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</si>
  <si>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</si>
  <si>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</si>
  <si>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</si>
  <si>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</si>
  <si>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</si>
  <si>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</si>
  <si>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</si>
  <si>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</si>
  <si>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</si>
  <si>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</si>
  <si>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</si>
  <si>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</si>
  <si>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</si>
  <si>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</si>
  <si>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</si>
  <si>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</si>
  <si>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</si>
  <si>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</si>
  <si>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</si>
  <si>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</si>
  <si>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</si>
  <si>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</si>
  <si>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</si>
  <si>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</si>
  <si>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</si>
  <si>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</si>
  <si>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</si>
  <si>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</si>
  <si>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</si>
  <si>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</si>
  <si>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</si>
  <si>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</si>
  <si>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</si>
  <si>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</si>
  <si>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</si>
  <si>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</si>
  <si>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</si>
  <si>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</si>
  <si>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</si>
  <si>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</si>
  <si>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</si>
  <si>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</si>
  <si>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</si>
  <si>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</si>
  <si>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</si>
  <si>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</si>
  <si>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</si>
  <si>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</si>
  <si>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</si>
  <si>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</si>
  <si>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</si>
  <si>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</si>
  <si>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</si>
  <si>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</si>
  <si>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</si>
  <si>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</si>
  <si>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</si>
  <si>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</si>
  <si>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</si>
  <si>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</si>
  <si>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</si>
  <si>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</si>
  <si>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</si>
  <si>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</si>
  <si>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</si>
  <si>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</si>
  <si>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</si>
  <si>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</si>
  <si>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</si>
  <si>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</si>
  <si>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</si>
  <si>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</si>
  <si>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</si>
  <si>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</si>
  <si>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</si>
  <si>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</si>
  <si>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</si>
  <si>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</si>
  <si>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</si>
  <si>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</si>
  <si>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</si>
  <si>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</si>
  <si>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</si>
  <si>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</si>
  <si>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</si>
  <si>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</si>
  <si>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</si>
  <si>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</si>
  <si>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</si>
  <si>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</si>
  <si>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</si>
  <si>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</si>
  <si>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</si>
  <si>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</si>
  <si>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</si>
  <si>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</si>
  <si>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</si>
  <si>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</si>
  <si>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</si>
  <si>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</si>
  <si>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</si>
  <si>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</si>
  <si>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</si>
  <si>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</si>
  <si>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</si>
  <si>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</si>
  <si>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</si>
  <si>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</si>
  <si>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</si>
  <si>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</si>
  <si>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</si>
  <si>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</si>
  <si>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</si>
  <si>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</si>
  <si>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</si>
  <si>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</si>
  <si>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</si>
  <si>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</si>
  <si>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</si>
  <si>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</si>
  <si>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</si>
  <si>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</si>
  <si>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</si>
  <si>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</si>
  <si>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</si>
  <si>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</si>
  <si>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</si>
  <si>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</si>
  <si>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</si>
  <si>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</si>
  <si>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</si>
  <si>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</si>
  <si>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</si>
  <si>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</si>
  <si>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</si>
  <si>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</si>
  <si>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</si>
  <si>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</si>
  <si>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</si>
  <si>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</si>
  <si>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</si>
  <si>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</si>
  <si>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</si>
  <si>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</si>
  <si>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</si>
  <si>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</si>
  <si>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</si>
  <si>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</si>
  <si>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</si>
  <si>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</si>
  <si>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</si>
  <si>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</si>
  <si>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</si>
  <si>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</si>
  <si>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</si>
  <si>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</si>
  <si>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</si>
  <si>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</si>
  <si>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</si>
  <si>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</si>
  <si>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</si>
  <si>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</si>
  <si>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</si>
  <si>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</si>
  <si>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</si>
  <si>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</si>
  <si>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</si>
  <si>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</si>
  <si>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</si>
  <si>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</si>
  <si>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</si>
  <si>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</si>
  <si>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</si>
  <si>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</si>
  <si>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</si>
  <si>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</si>
  <si>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</si>
  <si>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</si>
  <si>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</si>
  <si>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</si>
  <si>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</si>
  <si>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</si>
  <si>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</si>
  <si>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</si>
  <si>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</si>
  <si>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</si>
  <si>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</si>
  <si>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</si>
  <si>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</si>
  <si>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</si>
  <si>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</si>
  <si>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</si>
  <si>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</si>
  <si>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</si>
  <si>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</si>
  <si>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</si>
  <si>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</si>
  <si>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</si>
  <si>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</si>
  <si>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</si>
  <si>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</si>
  <si>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</si>
  <si>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</si>
  <si>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</si>
  <si>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</si>
  <si>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</si>
  <si>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</si>
  <si>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</si>
  <si>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</si>
  <si>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</si>
  <si>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</si>
  <si>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</si>
  <si>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</si>
  <si>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</si>
  <si>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</si>
  <si>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</si>
  <si>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</si>
  <si>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</si>
  <si>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</si>
  <si>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</si>
  <si>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</si>
  <si>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</si>
  <si>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</si>
  <si>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</si>
  <si>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</si>
  <si>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</si>
  <si>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</si>
  <si>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</si>
  <si>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</si>
  <si>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</si>
  <si>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</si>
  <si>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</si>
  <si>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</si>
  <si>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</si>
  <si>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</si>
  <si>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</si>
  <si>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</si>
  <si>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</si>
  <si>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</si>
  <si>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</si>
  <si>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</si>
  <si>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</si>
  <si>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</si>
  <si>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</si>
  <si>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</si>
  <si>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</si>
  <si>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</si>
  <si>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</si>
  <si>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</si>
  <si>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</si>
  <si>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</si>
  <si>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</si>
  <si>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</si>
  <si>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</si>
  <si>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</si>
  <si>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</si>
  <si>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</si>
  <si>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</si>
  <si>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</si>
  <si>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</si>
  <si>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</si>
  <si>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</si>
  <si>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</si>
  <si>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</si>
  <si>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</si>
  <si>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</si>
  <si>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</si>
  <si>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</si>
  <si>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</si>
  <si>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</si>
  <si>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</si>
  <si>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</si>
  <si>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</si>
  <si>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</si>
  <si>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</si>
  <si>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</si>
  <si>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</si>
  <si>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</si>
  <si>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</si>
  <si>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</si>
  <si>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</si>
  <si>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</si>
  <si>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</si>
  <si>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</si>
  <si>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</si>
  <si>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</si>
  <si>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</si>
  <si>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</si>
  <si>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</si>
  <si>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</si>
  <si>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</si>
  <si>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</si>
  <si>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</si>
  <si>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</si>
  <si>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</si>
  <si>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</si>
  <si>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</si>
  <si>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</si>
  <si>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</si>
  <si>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</si>
  <si>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</si>
  <si>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</si>
  <si>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</si>
  <si>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</si>
  <si>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</si>
  <si>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</si>
  <si>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</si>
  <si>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</si>
  <si>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</si>
  <si>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</si>
  <si>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</si>
  <si>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</si>
  <si>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</si>
  <si>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</si>
  <si>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</si>
  <si>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</si>
  <si>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</si>
  <si>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</si>
  <si>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</si>
  <si>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</si>
  <si>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</si>
  <si>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</si>
  <si>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</si>
  <si>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</si>
  <si>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</si>
  <si>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</si>
  <si>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</si>
  <si>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</si>
  <si>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</si>
  <si>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</si>
  <si>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</si>
  <si>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</si>
  <si>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</si>
  <si>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</si>
  <si>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</si>
  <si>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</si>
  <si>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</si>
  <si>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</si>
  <si>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</si>
  <si>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</si>
  <si>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</si>
  <si>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</si>
  <si>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</si>
  <si>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</si>
  <si>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</si>
  <si>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</si>
  <si>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</si>
  <si>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</si>
  <si>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</si>
  <si>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</si>
  <si>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</si>
  <si>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</si>
  <si>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</si>
  <si>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</si>
  <si>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</si>
  <si>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</si>
  <si>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</si>
  <si>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</si>
  <si>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</si>
  <si>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</si>
  <si>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</si>
  <si>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</si>
  <si>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</si>
  <si>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</si>
  <si>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</si>
  <si>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</si>
  <si>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</si>
  <si>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</si>
  <si>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</si>
  <si>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</si>
  <si>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</si>
  <si>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</si>
  <si>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</si>
  <si>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</si>
  <si>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</si>
  <si>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</si>
  <si>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</si>
  <si>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</si>
  <si>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</si>
  <si>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</si>
  <si>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</si>
  <si>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</si>
  <si>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</si>
  <si>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</si>
  <si>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</si>
  <si>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</si>
  <si>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</si>
  <si>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</si>
  <si>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</si>
  <si>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</si>
  <si>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</si>
  <si>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</si>
  <si>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</si>
  <si>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</si>
  <si>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</si>
  <si>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</si>
  <si>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</si>
  <si>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</si>
  <si>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</si>
  <si>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</si>
  <si>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</si>
  <si>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</si>
  <si>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</si>
  <si>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</si>
  <si>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</si>
  <si>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</si>
  <si>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</si>
  <si>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</si>
  <si>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</si>
  <si>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</si>
  <si>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</si>
  <si>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</si>
  <si>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</si>
  <si>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</si>
  <si>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</si>
  <si>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</si>
  <si>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</si>
  <si>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</si>
  <si>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</si>
  <si>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</si>
  <si>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</si>
  <si>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</si>
  <si>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</si>
  <si>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</si>
  <si>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</si>
  <si>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</si>
  <si>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</si>
  <si>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</si>
  <si>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</si>
  <si>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</si>
  <si>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</si>
  <si>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</si>
  <si>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</si>
  <si>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</si>
  <si>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</si>
  <si>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</si>
  <si>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</si>
  <si>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</si>
  <si>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</si>
  <si>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</si>
  <si>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</si>
  <si>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</si>
  <si>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</si>
  <si>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</si>
  <si>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</si>
  <si>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</si>
  <si>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</si>
  <si>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</si>
  <si>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</si>
  <si>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</si>
  <si>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</si>
  <si>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</si>
  <si>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</si>
  <si>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</si>
  <si>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</si>
  <si>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</si>
  <si>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</si>
  <si>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</si>
  <si>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</si>
  <si>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</si>
  <si>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</si>
  <si>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</si>
  <si>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</si>
  <si>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</si>
  <si>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</si>
  <si>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</si>
  <si>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</si>
  <si>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</si>
  <si>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</si>
  <si>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</si>
  <si>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</si>
  <si>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</si>
  <si>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</si>
  <si>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</si>
  <si>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</si>
  <si>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</si>
  <si>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</si>
  <si>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</si>
  <si>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</si>
  <si>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</si>
  <si>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</si>
  <si>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</si>
  <si>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</si>
  <si>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</si>
  <si>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</si>
  <si>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</si>
  <si>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</si>
  <si>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</si>
  <si>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</si>
  <si>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</si>
  <si>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</si>
  <si>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</si>
  <si>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</si>
  <si>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</si>
  <si>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</si>
  <si>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</si>
  <si>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</si>
  <si>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</si>
  <si>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</si>
  <si>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</si>
  <si>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</si>
  <si>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</si>
  <si>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</si>
  <si>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</si>
  <si>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</si>
  <si>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</si>
  <si>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</si>
  <si>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</si>
  <si>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</si>
  <si>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</si>
  <si>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</si>
  <si>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</si>
  <si>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</si>
  <si>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</si>
  <si>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</si>
  <si>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</si>
  <si>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</si>
  <si>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</si>
  <si>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</si>
  <si>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</si>
  <si>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</si>
  <si>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</si>
  <si>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</si>
  <si>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</si>
  <si>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</si>
  <si>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</si>
  <si>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</si>
  <si>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</si>
  <si>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</si>
  <si>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</si>
  <si>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</si>
  <si>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</si>
  <si>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</si>
  <si>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</si>
  <si>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</si>
  <si>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</si>
  <si>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</si>
  <si>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</si>
  <si>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</si>
  <si>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</si>
  <si>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</si>
  <si>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</si>
  <si>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</si>
  <si>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</si>
  <si>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</si>
  <si>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</si>
  <si>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</si>
  <si>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</si>
  <si>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</si>
  <si>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</si>
  <si>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</si>
  <si>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</si>
  <si>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</si>
  <si>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</si>
  <si>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</si>
  <si>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</si>
  <si>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</si>
  <si>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</si>
  <si>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</si>
  <si>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</si>
  <si>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</si>
  <si>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</si>
  <si>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</si>
  <si>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</si>
  <si>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</si>
  <si>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</si>
  <si>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</si>
  <si>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</si>
  <si>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</si>
  <si>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</si>
  <si>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</si>
  <si>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</si>
  <si>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</si>
  <si>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</si>
  <si>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</si>
  <si>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</si>
  <si>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</si>
  <si>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</si>
  <si>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</si>
  <si>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</si>
  <si>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</si>
  <si>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</si>
  <si>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</si>
  <si>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</si>
  <si>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</si>
  <si>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</si>
  <si>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</si>
  <si>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</si>
  <si>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</si>
  <si>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</si>
  <si>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</si>
  <si>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</si>
  <si>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</si>
  <si>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</si>
  <si>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</si>
  <si>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</si>
  <si>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</si>
  <si>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</si>
  <si>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</si>
  <si>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</si>
  <si>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</si>
  <si>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</si>
  <si>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</si>
  <si>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</si>
  <si>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</si>
  <si>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</si>
  <si>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</si>
  <si>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</si>
  <si>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</si>
  <si>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</si>
  <si>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</si>
  <si>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</si>
  <si>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</si>
  <si>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</si>
  <si>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</si>
  <si>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</si>
  <si>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</si>
  <si>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</si>
  <si>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</si>
  <si>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</si>
  <si>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</si>
  <si>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</si>
  <si>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</si>
  <si>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</si>
  <si>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</si>
  <si>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</si>
  <si>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</si>
  <si>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</si>
  <si>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</si>
  <si>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</si>
  <si>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</si>
  <si>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</si>
  <si>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</si>
  <si>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</si>
  <si>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</si>
  <si>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</si>
  <si>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</si>
  <si>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</si>
  <si>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</si>
  <si>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</si>
  <si>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</si>
  <si>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</si>
  <si>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</si>
  <si>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</si>
  <si>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</si>
  <si>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</si>
  <si>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</si>
  <si>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</si>
  <si>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</si>
  <si>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</si>
  <si>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</si>
  <si>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</si>
  <si>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</si>
  <si>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</si>
  <si>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</si>
  <si>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</si>
  <si>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</si>
  <si>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</si>
  <si>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</si>
  <si>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</si>
  <si>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</si>
  <si>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</si>
  <si>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</si>
  <si>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</si>
  <si>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</si>
  <si>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</si>
  <si>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</si>
  <si>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</si>
  <si>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</si>
  <si>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</si>
  <si>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</si>
  <si>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</si>
  <si>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</si>
  <si>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</si>
  <si>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</si>
  <si>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</si>
  <si>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</si>
  <si>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</si>
  <si>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</si>
  <si>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</si>
  <si>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</si>
  <si>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</si>
  <si>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</si>
  <si>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</si>
  <si>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</si>
  <si>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</si>
  <si>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</si>
  <si>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</si>
  <si>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</si>
  <si>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</si>
  <si>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</si>
  <si>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</si>
  <si>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</si>
  <si>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</si>
  <si>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</si>
  <si>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</si>
  <si>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</si>
  <si>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</si>
  <si>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</si>
  <si>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</si>
  <si>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</si>
  <si>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</si>
  <si>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</si>
  <si>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</si>
  <si>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</si>
  <si>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</si>
  <si>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</si>
  <si>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</si>
  <si>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</si>
  <si>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</si>
  <si>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</si>
  <si>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</si>
  <si>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</si>
  <si>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</si>
  <si>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</si>
  <si>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</si>
  <si>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</si>
  <si>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</si>
  <si>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</si>
  <si>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</si>
  <si>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</si>
  <si>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</si>
  <si>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</si>
  <si>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</si>
  <si>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</si>
  <si>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</si>
  <si>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</si>
  <si>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</si>
  <si>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</si>
  <si>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</si>
  <si>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</si>
  <si>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</si>
  <si>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</si>
  <si>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</si>
  <si>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</si>
  <si>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</si>
  <si>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</si>
  <si>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</si>
  <si>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</si>
  <si>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</si>
  <si>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</si>
  <si>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</si>
  <si>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</si>
  <si>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</si>
  <si>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</si>
  <si>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</si>
  <si>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</si>
  <si>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</si>
  <si>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</si>
  <si>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</si>
  <si>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</si>
  <si>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</si>
  <si>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</si>
  <si>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</si>
  <si>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</si>
  <si>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</si>
  <si>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</si>
  <si>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</si>
  <si>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</si>
  <si>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</si>
  <si>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</si>
  <si>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</si>
  <si>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</si>
  <si>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</si>
  <si>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</si>
  <si>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</si>
  <si>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</si>
  <si>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</si>
  <si>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</si>
  <si>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</si>
  <si>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</si>
  <si>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</si>
  <si>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</si>
  <si>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</si>
  <si>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</si>
  <si>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</si>
  <si>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</si>
  <si>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</si>
  <si>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</si>
  <si>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</si>
  <si>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</si>
  <si>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</si>
  <si>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</si>
  <si>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</si>
  <si>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</si>
  <si>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</si>
  <si>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</si>
  <si>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</si>
  <si>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</si>
  <si>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</si>
  <si>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</si>
  <si>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</si>
  <si>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</si>
  <si>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</si>
  <si>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</si>
  <si>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</si>
  <si>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</si>
  <si>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</si>
  <si>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</si>
  <si>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</si>
  <si>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</si>
  <si>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</si>
  <si>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</si>
  <si>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</si>
  <si>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</si>
  <si>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</si>
  <si>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</si>
  <si>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</si>
  <si>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</si>
  <si>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</si>
  <si>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</si>
  <si>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</si>
  <si>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</si>
  <si>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</si>
  <si>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</si>
  <si>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</si>
  <si>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</si>
  <si>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</si>
  <si>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</si>
  <si>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</si>
  <si>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</si>
  <si>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</si>
  <si>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</si>
  <si>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</si>
  <si>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</si>
  <si>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</si>
  <si>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</si>
  <si>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</si>
  <si>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</si>
  <si>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</si>
  <si>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</si>
  <si>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</si>
  <si>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</si>
  <si>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</si>
  <si>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</si>
  <si>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</si>
  <si>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</si>
  <si>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</si>
  <si>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</si>
  <si>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</si>
  <si>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</si>
  <si>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</si>
  <si>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</si>
  <si>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</si>
  <si>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</si>
  <si>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</si>
  <si>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</si>
  <si>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</si>
  <si>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</si>
  <si>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</si>
  <si>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</si>
  <si>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</si>
  <si>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</si>
  <si>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</si>
  <si>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</si>
  <si>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</si>
  <si>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</si>
  <si>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</si>
  <si>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</si>
  <si>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</si>
  <si>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</si>
  <si>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</si>
  <si>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</si>
  <si>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</si>
  <si>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</si>
  <si>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</si>
  <si>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</si>
  <si>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</si>
  <si>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</si>
  <si>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</si>
  <si>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</si>
  <si>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</si>
  <si>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</si>
  <si>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</si>
  <si>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</si>
  <si>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</si>
  <si>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</si>
  <si>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</si>
  <si>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</si>
  <si>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</si>
  <si>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</si>
  <si>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</si>
  <si>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</si>
  <si>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</si>
  <si>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</si>
  <si>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</si>
  <si>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</si>
  <si>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</si>
  <si>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</si>
  <si>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</si>
  <si>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</si>
  <si>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</si>
  <si>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</si>
  <si>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</si>
  <si>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</si>
  <si>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</si>
  <si>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</si>
  <si>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</si>
  <si>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</si>
  <si>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</si>
  <si>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</si>
  <si>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</si>
  <si>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</si>
  <si>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</si>
  <si>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</si>
  <si>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</si>
  <si>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</si>
  <si>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</si>
  <si>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</si>
  <si>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</si>
  <si>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</si>
  <si>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</si>
  <si>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</si>
  <si>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</si>
  <si>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</si>
  <si>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</si>
  <si>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</si>
  <si>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</si>
  <si>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</si>
  <si>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</si>
  <si>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</si>
  <si>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</si>
  <si>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</si>
  <si>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</si>
  <si>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</si>
  <si>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</si>
  <si>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</si>
  <si>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</si>
  <si>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</si>
  <si>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</si>
  <si>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</si>
  <si>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</si>
  <si>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</si>
  <si>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</si>
  <si>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</si>
  <si>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</si>
  <si>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</si>
  <si>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</si>
  <si>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</si>
  <si>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</si>
  <si>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</si>
  <si>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</si>
  <si>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</si>
  <si>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</si>
  <si>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</si>
  <si>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</si>
  <si>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</si>
  <si>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</si>
  <si>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</si>
  <si>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</si>
  <si>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</si>
  <si>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</si>
  <si>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</si>
  <si>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</si>
  <si>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</si>
  <si>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</si>
  <si>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</si>
  <si>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</si>
  <si>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</si>
  <si>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</si>
  <si>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</si>
  <si>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</si>
  <si>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</si>
  <si>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</si>
  <si>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</si>
  <si>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</si>
  <si>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</si>
  <si>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</si>
  <si>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</si>
  <si>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</si>
  <si>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</si>
  <si>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</si>
  <si>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</si>
  <si>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</si>
  <si>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</si>
  <si>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</si>
  <si>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</si>
  <si>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</si>
  <si>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</si>
  <si>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</si>
  <si>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</si>
  <si>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</si>
  <si>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</si>
  <si>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</si>
  <si>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</si>
  <si>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</si>
  <si>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</si>
  <si>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</si>
  <si>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</si>
  <si>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</si>
  <si>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</si>
  <si>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</si>
  <si>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</si>
  <si>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</si>
  <si>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</si>
  <si>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</si>
  <si>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</si>
  <si>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</si>
  <si>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</si>
  <si>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</si>
  <si>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</si>
  <si>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</si>
  <si>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</si>
  <si>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</si>
  <si>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</si>
  <si>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</si>
  <si>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</si>
  <si>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</si>
  <si>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</si>
  <si>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</si>
  <si>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</si>
  <si>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</si>
  <si>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</si>
  <si>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</si>
  <si>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</si>
  <si>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</si>
  <si>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</si>
  <si>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</si>
  <si>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</si>
  <si>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</si>
  <si>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</si>
  <si>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</si>
  <si>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</si>
  <si>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</si>
  <si>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</si>
  <si>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</si>
  <si>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</si>
  <si>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</si>
  <si>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</si>
  <si>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</si>
  <si>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</si>
  <si>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</si>
  <si>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</si>
  <si>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</si>
  <si>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</si>
  <si>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</si>
  <si>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</si>
  <si>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</si>
  <si>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</si>
  <si>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</si>
  <si>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</si>
  <si>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</si>
  <si>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</si>
  <si>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</si>
  <si>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</si>
  <si>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</si>
  <si>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</si>
  <si>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</si>
  <si>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</si>
  <si>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</si>
  <si>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</si>
  <si>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</si>
  <si>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</si>
  <si>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</si>
  <si>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</si>
  <si>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</si>
  <si>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</si>
  <si>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</si>
  <si>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</si>
  <si>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</si>
  <si>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</si>
  <si>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</si>
  <si>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</si>
  <si>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</si>
  <si>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</si>
  <si>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</si>
  <si>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</si>
  <si>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</si>
  <si>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</si>
  <si>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</si>
  <si>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</si>
  <si>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</si>
  <si>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</si>
  <si>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</si>
  <si>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</si>
  <si>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</si>
  <si>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</si>
  <si>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</si>
  <si>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</si>
  <si>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</si>
  <si>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</si>
  <si>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</si>
  <si>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</si>
  <si>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</si>
  <si>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</si>
  <si>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</si>
  <si>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</si>
  <si>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</si>
  <si>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</si>
  <si>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</si>
  <si>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</si>
  <si>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</si>
  <si>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</si>
  <si>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</si>
  <si>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</si>
  <si>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</si>
  <si>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</si>
  <si>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</si>
  <si>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</si>
  <si>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</si>
  <si>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</si>
  <si>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</si>
  <si>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</si>
  <si>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</si>
  <si>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</si>
  <si>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</si>
  <si>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</si>
  <si>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</si>
  <si>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</si>
  <si>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</si>
  <si>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</si>
  <si>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</si>
  <si>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</si>
  <si>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</si>
  <si>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</si>
  <si>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</si>
  <si>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</si>
  <si>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</si>
  <si>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</si>
  <si>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</si>
  <si>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</si>
  <si>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</si>
  <si>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</si>
  <si>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</si>
  <si>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</si>
  <si>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</si>
  <si>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</si>
  <si>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</si>
  <si>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</si>
  <si>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</si>
  <si>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</si>
  <si>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</si>
  <si>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</si>
  <si>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</si>
  <si>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</si>
  <si>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</si>
  <si>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</si>
  <si>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</si>
  <si>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</si>
  <si>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</si>
  <si>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</si>
  <si>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</si>
  <si>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</si>
  <si>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</si>
  <si>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</si>
  <si>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</si>
  <si>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</si>
  <si>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</si>
  <si>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</si>
  <si>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</si>
  <si>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</si>
  <si>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</si>
  <si>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</si>
  <si>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</si>
  <si>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</si>
  <si>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</si>
  <si>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</si>
  <si>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</si>
  <si>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</si>
  <si>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</si>
  <si>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</si>
  <si>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</si>
  <si>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</si>
  <si>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</si>
  <si>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</si>
  <si>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</si>
  <si>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</si>
  <si>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</si>
  <si>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</si>
  <si>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</si>
  <si>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</si>
  <si>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</si>
  <si>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</si>
  <si>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</si>
  <si>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</si>
  <si>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</si>
  <si>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</si>
  <si>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</si>
  <si>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</si>
  <si>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</si>
  <si>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</si>
  <si>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</si>
  <si>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</si>
  <si>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</si>
  <si>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</si>
  <si>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</si>
  <si>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</si>
  <si>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</si>
  <si>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</si>
  <si>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</si>
  <si>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</si>
  <si>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</si>
  <si>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</si>
  <si>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</si>
  <si>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</si>
  <si>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</si>
  <si>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</si>
  <si>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</si>
  <si>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</si>
  <si>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</si>
  <si>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</si>
  <si>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</si>
  <si>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</si>
  <si>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</si>
  <si>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</si>
  <si>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</si>
  <si>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</si>
  <si>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</si>
  <si>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</si>
  <si>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</si>
  <si>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</si>
  <si>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</si>
  <si>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</si>
  <si>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</si>
  <si>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</si>
  <si>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</si>
  <si>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</si>
  <si>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</si>
  <si>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</si>
  <si>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</si>
  <si>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</si>
  <si>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</si>
  <si>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</si>
  <si>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</si>
  <si>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</si>
  <si>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</si>
  <si>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</si>
  <si>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</si>
  <si>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</si>
  <si>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</si>
  <si>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</si>
  <si>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</si>
  <si>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</si>
  <si>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</si>
  <si>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</si>
  <si>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</si>
  <si>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</si>
  <si>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</si>
  <si>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</si>
  <si>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</si>
  <si>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</si>
  <si>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</si>
  <si>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</si>
  <si>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</si>
  <si>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</si>
  <si>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</si>
  <si>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</si>
  <si>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</si>
  <si>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</si>
  <si>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</si>
  <si>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</si>
  <si>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</si>
  <si>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</si>
  <si>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</si>
  <si>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</si>
  <si>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</si>
  <si>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</si>
  <si>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</si>
  <si>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</si>
  <si>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</si>
  <si>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</si>
  <si>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</si>
  <si>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</si>
  <si>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</si>
  <si>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</si>
  <si>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</si>
  <si>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</si>
  <si>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</si>
  <si>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</si>
  <si>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</si>
  <si>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</si>
  <si>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</si>
  <si>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</si>
  <si>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</si>
  <si>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</si>
  <si>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</si>
  <si>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</si>
  <si>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</si>
  <si>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</si>
  <si>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</si>
  <si>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</si>
  <si>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</si>
  <si>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</si>
  <si>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</si>
  <si>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</si>
  <si>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</si>
  <si>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</si>
  <si>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</si>
  <si>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</si>
  <si>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</si>
  <si>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</si>
  <si>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</si>
  <si>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</si>
  <si>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</si>
  <si>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</si>
  <si>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</si>
  <si>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</si>
  <si>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</si>
  <si>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</si>
  <si>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</si>
  <si>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</si>
  <si>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</si>
  <si>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</si>
  <si>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</si>
  <si>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</si>
  <si>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</si>
  <si>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</si>
  <si>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</si>
  <si>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</si>
  <si>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</si>
  <si>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</si>
  <si>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</si>
  <si>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</si>
  <si>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</si>
  <si>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</si>
  <si>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</si>
  <si>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</si>
  <si>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</si>
  <si>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</si>
  <si>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</si>
  <si>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</si>
  <si>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</si>
  <si>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</si>
  <si>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</si>
  <si>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</si>
  <si>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</si>
  <si>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</si>
  <si>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</si>
  <si>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</si>
  <si>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</si>
  <si>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</si>
  <si>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</si>
  <si>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</si>
  <si>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</si>
  <si>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</si>
  <si>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</si>
  <si>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</si>
  <si>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</si>
  <si>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</si>
  <si>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</si>
  <si>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</si>
  <si>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</si>
  <si>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</si>
  <si>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</si>
  <si>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</si>
  <si>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</si>
  <si>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</si>
  <si>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</si>
  <si>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</si>
  <si>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</si>
  <si>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</si>
  <si>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</si>
  <si>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</si>
  <si>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</si>
  <si>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</si>
  <si>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</si>
  <si>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</si>
  <si>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</si>
  <si>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</si>
  <si>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</si>
  <si>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</si>
  <si>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</si>
  <si>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</si>
  <si>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</si>
  <si>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</si>
  <si>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</si>
  <si>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</si>
  <si>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</si>
  <si>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</si>
  <si>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</si>
  <si>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</si>
  <si>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</si>
  <si>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</si>
  <si>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</si>
  <si>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</si>
  <si>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</si>
  <si>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</si>
  <si>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</si>
  <si>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</si>
  <si>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</si>
  <si>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</si>
  <si>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</si>
  <si>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</si>
  <si>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</si>
  <si>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</si>
  <si>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</si>
  <si>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</si>
  <si>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</si>
  <si>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</si>
  <si>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</si>
  <si>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</si>
  <si>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</si>
  <si>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</si>
  <si>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</si>
  <si>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</si>
  <si>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</si>
  <si>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</si>
  <si>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</si>
  <si>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</si>
  <si>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</si>
  <si>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</si>
  <si>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</si>
  <si>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</si>
  <si>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</si>
  <si>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</si>
  <si>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</si>
  <si>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</si>
  <si>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</si>
  <si>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</si>
  <si>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</si>
  <si>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</si>
  <si>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</si>
  <si>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</si>
  <si>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</si>
  <si>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</si>
  <si>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</si>
  <si>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</si>
  <si>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</si>
  <si>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</si>
  <si>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</si>
  <si>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</si>
  <si>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</si>
  <si>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</si>
  <si>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</si>
  <si>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</si>
  <si>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</si>
  <si>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</si>
  <si>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</si>
  <si>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</si>
  <si>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</si>
  <si>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</si>
  <si>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</si>
  <si>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</si>
  <si>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</si>
  <si>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</si>
  <si>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</si>
  <si>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</si>
  <si>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</si>
  <si>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</si>
  <si>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</si>
  <si>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</si>
  <si>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</si>
  <si>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</si>
  <si>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</si>
  <si>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</si>
  <si>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</si>
  <si>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</si>
  <si>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</si>
  <si>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</si>
  <si>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</si>
  <si>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</si>
  <si>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</si>
  <si>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</si>
  <si>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</si>
  <si>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</si>
  <si>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</si>
  <si>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</si>
  <si>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</si>
  <si>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</si>
  <si>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</si>
  <si>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</si>
  <si>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</si>
  <si>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</si>
  <si>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</si>
  <si>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</si>
  <si>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</si>
  <si>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</si>
  <si>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</si>
  <si>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</si>
  <si>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</si>
  <si>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</si>
  <si>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</si>
  <si>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</si>
  <si>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</si>
  <si>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</si>
  <si>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</si>
  <si>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</si>
  <si>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</si>
  <si>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</si>
  <si>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</si>
  <si>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</si>
  <si>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</si>
  <si>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</si>
  <si>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</si>
  <si>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</si>
  <si>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</si>
  <si>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</si>
  <si>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</si>
  <si>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</si>
  <si>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</si>
  <si>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</si>
  <si>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</si>
  <si>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</si>
  <si>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</si>
  <si>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</si>
  <si>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</si>
  <si>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</si>
  <si>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</si>
  <si>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</si>
  <si>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</si>
  <si>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</si>
  <si>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</si>
  <si>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</si>
  <si>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</si>
  <si>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</si>
  <si>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</si>
  <si>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</si>
  <si>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</si>
  <si>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</si>
  <si>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</si>
  <si>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</si>
  <si>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</si>
  <si>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</si>
  <si>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</si>
  <si>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</si>
  <si>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</si>
  <si>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</si>
  <si>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</si>
  <si>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</si>
  <si>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</si>
  <si>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</si>
  <si>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</si>
  <si>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</si>
  <si>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</si>
  <si>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</si>
  <si>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</si>
  <si>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</si>
  <si>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</si>
  <si>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</si>
  <si>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</si>
  <si>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</si>
  <si>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</si>
  <si>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</si>
  <si>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</si>
  <si>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</si>
  <si>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</si>
  <si>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</si>
  <si>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</si>
  <si>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</si>
  <si>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</si>
  <si>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</si>
  <si>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</si>
  <si>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</si>
  <si>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</si>
  <si>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</si>
  <si>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</si>
  <si>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</si>
  <si>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</si>
  <si>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</si>
  <si>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</si>
  <si>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</si>
  <si>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</si>
  <si>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</si>
  <si>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</si>
  <si>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</si>
  <si>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</si>
  <si>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</si>
  <si>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</si>
  <si>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</si>
  <si>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</si>
  <si>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</si>
  <si>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</si>
  <si>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</si>
  <si>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</si>
  <si>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</si>
  <si>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</si>
  <si>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</si>
  <si>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</si>
  <si>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</si>
  <si>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</si>
  <si>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</si>
  <si>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</si>
  <si>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</si>
  <si>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</si>
  <si>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</si>
  <si>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</si>
  <si>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</si>
  <si>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</si>
  <si>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</si>
  <si>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</si>
  <si>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</si>
  <si>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</si>
  <si>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</si>
  <si>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</si>
  <si>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</si>
  <si>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</si>
  <si>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</si>
  <si>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</si>
  <si>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</si>
  <si>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</si>
  <si>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</si>
  <si>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</si>
  <si>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</si>
  <si>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</si>
  <si>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</si>
  <si>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</si>
  <si>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</si>
  <si>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</si>
  <si>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</si>
  <si>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</si>
  <si>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</si>
  <si>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</si>
  <si>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</si>
  <si>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</si>
  <si>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</si>
  <si>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</si>
  <si>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</si>
  <si>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</si>
  <si>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</si>
  <si>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</si>
  <si>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</si>
  <si>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</si>
  <si>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</si>
  <si>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</si>
  <si>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</si>
  <si>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</si>
  <si>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</si>
  <si>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</si>
  <si>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</si>
  <si>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</si>
  <si>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</si>
  <si>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</si>
  <si>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</si>
  <si>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</si>
  <si>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</si>
  <si>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</si>
  <si>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</si>
  <si>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</si>
  <si>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</si>
  <si>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</si>
  <si>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</si>
  <si>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</si>
  <si>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</si>
  <si>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</si>
  <si>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</si>
  <si>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</si>
  <si>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</si>
  <si>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</si>
  <si>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</si>
  <si>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</si>
  <si>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</si>
  <si>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</si>
  <si>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</si>
  <si>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</si>
  <si>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</si>
  <si>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</si>
  <si>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</si>
  <si>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</si>
  <si>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</si>
  <si>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</si>
  <si>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</si>
  <si>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</si>
  <si>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</si>
  <si>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</si>
  <si>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</si>
  <si>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</si>
  <si>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</si>
  <si>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</si>
  <si>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</si>
  <si>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</si>
  <si>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</si>
  <si>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</si>
  <si>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</si>
  <si>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</si>
  <si>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</si>
  <si>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</si>
  <si>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</si>
  <si>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</si>
  <si>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</si>
  <si>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</si>
  <si>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</si>
  <si>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</si>
  <si>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</si>
  <si>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</si>
  <si>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</si>
  <si>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</si>
  <si>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</si>
  <si>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</si>
  <si>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</si>
  <si>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</si>
  <si>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</si>
  <si>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</si>
  <si>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</si>
  <si>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</si>
  <si>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</si>
  <si>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</si>
  <si>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</si>
  <si>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</si>
  <si>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</si>
  <si>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</si>
  <si>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</si>
  <si>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</si>
  <si>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</si>
  <si>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</si>
  <si>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</si>
  <si>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</si>
  <si>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</si>
  <si>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</si>
  <si>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</si>
  <si>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</si>
  <si>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</si>
  <si>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</si>
  <si>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</si>
  <si>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</si>
  <si>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</si>
  <si>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</si>
  <si>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</si>
  <si>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</si>
  <si>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</si>
  <si>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</si>
  <si>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</si>
  <si>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</si>
  <si>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</si>
  <si>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</si>
  <si>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</si>
  <si>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</si>
  <si>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</si>
  <si>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</si>
  <si>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</si>
  <si>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</si>
  <si>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</si>
  <si>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</si>
  <si>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</si>
  <si>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</si>
  <si>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</si>
  <si>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</si>
  <si>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</si>
  <si>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</si>
  <si>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</si>
  <si>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</si>
  <si>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</si>
  <si>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</si>
  <si>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</si>
  <si>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</si>
  <si>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</si>
  <si>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</si>
  <si>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</si>
  <si>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</si>
  <si>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</si>
  <si>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</si>
  <si>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</si>
  <si>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</si>
  <si>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</si>
  <si>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</si>
  <si>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</si>
  <si>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</si>
  <si>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</si>
  <si>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</si>
  <si>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</si>
  <si>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</si>
  <si>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</si>
  <si>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</si>
  <si>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</si>
  <si>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</si>
  <si>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</si>
  <si>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</si>
  <si>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</si>
  <si>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</si>
  <si>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</si>
  <si>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</si>
  <si>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</si>
  <si>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</si>
  <si>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</si>
  <si>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</si>
  <si>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</si>
  <si>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</si>
  <si>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</si>
  <si>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</si>
  <si>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</si>
  <si>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</si>
  <si>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</si>
  <si>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</si>
  <si>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</si>
  <si>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</si>
  <si>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</si>
  <si>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</si>
  <si>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</si>
  <si>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</si>
  <si>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</si>
  <si>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</si>
  <si>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</si>
  <si>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</si>
  <si>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</si>
  <si>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</si>
  <si>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</si>
  <si>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</si>
  <si>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</si>
  <si>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</si>
  <si>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</si>
  <si>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</si>
  <si>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</si>
  <si>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</si>
  <si>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</si>
  <si>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</si>
  <si>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</si>
  <si>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</si>
  <si>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</si>
  <si>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</si>
  <si>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</si>
  <si>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</si>
  <si>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</si>
  <si>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</si>
  <si>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</si>
  <si>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</si>
  <si>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</si>
  <si>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</si>
  <si>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</si>
  <si>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</si>
  <si>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</si>
  <si>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</si>
  <si>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</si>
  <si>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</si>
  <si>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</si>
  <si>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</si>
  <si>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</si>
  <si>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</si>
  <si>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</si>
  <si>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</si>
  <si>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</si>
  <si>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</si>
  <si>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</si>
  <si>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</si>
  <si>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</si>
  <si>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</si>
  <si>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</si>
  <si>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</si>
  <si>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</si>
  <si>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</si>
  <si>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</si>
  <si>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</si>
  <si>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</si>
  <si>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</si>
  <si>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</si>
  <si>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</si>
  <si>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</si>
  <si>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</si>
  <si>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</si>
  <si>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</si>
  <si>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</si>
  <si>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</si>
  <si>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</si>
  <si>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</si>
  <si>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</si>
  <si>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</si>
  <si>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</si>
  <si>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</si>
  <si>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</si>
  <si>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</si>
  <si>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</si>
  <si>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</si>
  <si>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</si>
  <si>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</si>
  <si>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</si>
  <si>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</si>
  <si>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</si>
  <si>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</si>
  <si>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</si>
  <si>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</si>
  <si>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</si>
  <si>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</si>
  <si>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</si>
  <si>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</si>
  <si>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</si>
  <si>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</si>
  <si>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</si>
  <si>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</si>
  <si>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</si>
  <si>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</si>
  <si>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</si>
  <si>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</si>
  <si>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</si>
  <si>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</si>
  <si>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</si>
  <si>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</si>
  <si>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</si>
  <si>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</si>
  <si>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</si>
  <si>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</si>
  <si>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</si>
  <si>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</si>
  <si>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</si>
  <si>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</si>
  <si>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</si>
  <si>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</si>
  <si>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</si>
  <si>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</si>
  <si>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</si>
  <si>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</si>
  <si>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</si>
  <si>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</si>
  <si>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</si>
  <si>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</si>
  <si>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</si>
  <si>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</si>
  <si>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</si>
  <si>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</si>
  <si>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</si>
  <si>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</si>
  <si>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</si>
  <si>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</si>
  <si>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</si>
  <si>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</si>
  <si>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</si>
  <si>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</si>
  <si>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</si>
  <si>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</si>
  <si>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</si>
  <si>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</si>
  <si>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</si>
  <si>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</si>
  <si>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</si>
  <si>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</si>
  <si>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</si>
  <si>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</si>
  <si>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</si>
  <si>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</si>
  <si>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</si>
  <si>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</si>
  <si>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</si>
  <si>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</si>
  <si>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</si>
  <si>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</si>
  <si>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</si>
  <si>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</si>
  <si>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</si>
  <si>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</si>
  <si>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</si>
  <si>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</si>
  <si>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</si>
  <si>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</si>
  <si>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</si>
  <si>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</si>
  <si>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</si>
  <si>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</si>
  <si>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</si>
  <si>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</si>
  <si>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</si>
  <si>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</si>
  <si>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</si>
  <si>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</si>
  <si>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</si>
  <si>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</si>
  <si>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</si>
  <si>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</si>
  <si>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</si>
  <si>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</si>
  <si>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</si>
  <si>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</si>
  <si>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</si>
  <si>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</si>
  <si>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</si>
  <si>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</si>
  <si>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</si>
  <si>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</si>
  <si>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</si>
  <si>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</si>
  <si>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</si>
  <si>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</si>
  <si>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</si>
  <si>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</si>
  <si>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</si>
  <si>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</si>
  <si>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</si>
  <si>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</si>
  <si>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</si>
  <si>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</si>
  <si>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</si>
  <si>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</si>
  <si>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</si>
  <si>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</si>
  <si>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</si>
  <si>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</si>
  <si>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</si>
  <si>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</si>
  <si>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</si>
  <si>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</si>
  <si>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</si>
  <si>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</si>
  <si>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</si>
  <si>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</si>
  <si>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</si>
  <si>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</si>
  <si>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</si>
  <si>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</si>
  <si>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</si>
  <si>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</si>
  <si>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</si>
  <si>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</si>
  <si>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</si>
  <si>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</si>
  <si>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</si>
  <si>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</si>
  <si>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</si>
  <si>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</si>
  <si>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</si>
  <si>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</si>
  <si>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</si>
  <si>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</si>
  <si>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</si>
  <si>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</si>
  <si>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</si>
  <si>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</si>
  <si>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</si>
  <si>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</si>
  <si>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</si>
  <si>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</si>
  <si>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</si>
  <si>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</si>
  <si>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</si>
  <si>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</si>
  <si>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</si>
  <si>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</si>
  <si>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</si>
  <si>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</si>
  <si>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</si>
  <si>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</si>
  <si>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</si>
  <si>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</si>
  <si>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</si>
  <si>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</si>
  <si>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</si>
  <si>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</si>
  <si>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</si>
  <si>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</si>
  <si>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</si>
  <si>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</si>
  <si>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</si>
  <si>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</si>
  <si>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</si>
  <si>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</si>
  <si>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</si>
  <si>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</si>
  <si>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</si>
  <si>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</si>
  <si>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</si>
  <si>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</si>
  <si>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</si>
  <si>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</si>
  <si>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</si>
  <si>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</si>
  <si>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</si>
  <si>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</si>
  <si>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</si>
  <si>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</si>
  <si>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</si>
  <si>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</si>
  <si>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</si>
  <si>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</si>
  <si>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</si>
  <si>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</si>
  <si>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</si>
  <si>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</si>
  <si>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</si>
  <si>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</si>
  <si>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</si>
  <si>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</si>
  <si>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</si>
  <si>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</si>
  <si>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</si>
  <si>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</si>
  <si>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</si>
  <si>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</si>
  <si>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</si>
  <si>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</si>
  <si>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</si>
  <si>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</si>
  <si>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</si>
  <si>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</si>
  <si>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</si>
  <si>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</si>
  <si>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</si>
  <si>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</si>
  <si>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</si>
  <si>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</si>
  <si>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</si>
  <si>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</si>
  <si>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</si>
  <si>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</si>
  <si>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</si>
  <si>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</si>
  <si>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</si>
  <si>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</si>
  <si>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</si>
  <si>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</si>
  <si>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</si>
  <si>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</si>
  <si>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</si>
  <si>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</si>
  <si>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</si>
  <si>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</si>
  <si>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</si>
  <si>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</si>
  <si>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</si>
  <si>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</si>
  <si>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</si>
  <si>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</si>
  <si>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</si>
  <si>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</si>
  <si>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</si>
  <si>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</si>
  <si>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</si>
  <si>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</si>
  <si>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</si>
  <si>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</si>
  <si>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</si>
  <si>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</si>
  <si>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</si>
  <si>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</si>
  <si>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</si>
  <si>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</si>
  <si>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</si>
  <si>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</si>
  <si>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</si>
  <si>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</si>
  <si>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</si>
  <si>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</si>
  <si>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</si>
  <si>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</si>
  <si>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</si>
  <si>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</si>
  <si>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</si>
  <si>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</si>
  <si>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</si>
  <si>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</si>
  <si>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</si>
  <si>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</si>
  <si>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</si>
  <si>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</si>
  <si>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</si>
  <si>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</si>
  <si>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</si>
  <si>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</si>
  <si>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</si>
  <si>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</si>
  <si>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</si>
  <si>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</si>
  <si>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</si>
  <si>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</si>
  <si>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</si>
  <si>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</si>
  <si>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</si>
  <si>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</si>
  <si>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</si>
  <si>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</si>
  <si>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</si>
  <si>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</si>
  <si>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</si>
  <si>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</si>
  <si>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</si>
  <si>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</si>
  <si>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</si>
  <si>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</si>
  <si>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</si>
  <si>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</si>
  <si>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</si>
  <si>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</si>
  <si>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</si>
  <si>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</si>
  <si>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</si>
  <si>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</si>
  <si>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</si>
  <si>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</si>
  <si>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</si>
  <si>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</si>
  <si>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</si>
  <si>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</si>
  <si>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</si>
  <si>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</si>
  <si>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</si>
  <si>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</si>
  <si>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</si>
  <si>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</si>
  <si>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</si>
  <si>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</si>
  <si>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</si>
  <si>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</si>
  <si>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</si>
  <si>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</si>
  <si>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</si>
  <si>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</si>
  <si>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</si>
  <si>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</si>
  <si>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</si>
  <si>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</si>
  <si>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</si>
  <si>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</si>
  <si>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</si>
  <si>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</si>
  <si>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</si>
  <si>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</si>
  <si>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</si>
  <si>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</si>
  <si>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</si>
  <si>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</si>
  <si>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</si>
  <si>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</si>
  <si>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</si>
  <si>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</si>
  <si>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</si>
  <si>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</si>
  <si>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</si>
  <si>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</si>
  <si>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</si>
  <si>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</si>
  <si>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</si>
  <si>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</si>
  <si>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</si>
  <si>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</si>
  <si>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</si>
  <si>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</si>
  <si>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</si>
  <si>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</si>
  <si>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</si>
  <si>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</si>
  <si>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</si>
  <si>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</si>
  <si>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</si>
  <si>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</si>
  <si>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</si>
  <si>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</si>
  <si>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</si>
  <si>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</si>
  <si>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</si>
  <si>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</si>
  <si>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</si>
  <si>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</si>
  <si>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</si>
  <si>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</si>
  <si>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</si>
  <si>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</si>
  <si>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</si>
  <si>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</si>
  <si>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</si>
  <si>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</si>
  <si>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</si>
  <si>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</si>
  <si>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</si>
  <si>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</si>
  <si>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</si>
  <si>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</si>
  <si>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</si>
  <si>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</si>
  <si>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</si>
  <si>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</si>
  <si>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</si>
  <si>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</si>
  <si>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</si>
  <si>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</si>
  <si>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</si>
  <si>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</si>
  <si>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</si>
  <si>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</si>
  <si>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</si>
  <si>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</si>
  <si>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</si>
  <si>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</si>
  <si>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</si>
  <si>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</si>
  <si>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</si>
  <si>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</si>
  <si>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</si>
  <si>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</si>
  <si>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</si>
  <si>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</si>
  <si>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</si>
  <si>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</si>
  <si>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</si>
  <si>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</si>
  <si>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</si>
  <si>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</si>
  <si>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</si>
  <si>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</si>
  <si>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</si>
  <si>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</si>
  <si>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</si>
  <si>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</si>
  <si>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</si>
  <si>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</si>
  <si>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</si>
  <si>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</si>
  <si>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</si>
  <si>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</si>
  <si>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</si>
  <si>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</si>
  <si>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</si>
  <si>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</si>
  <si>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</si>
  <si>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</si>
  <si>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</si>
  <si>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</si>
  <si>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</si>
  <si>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</si>
  <si>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</si>
  <si>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</si>
  <si>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</si>
  <si>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</si>
  <si>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</si>
  <si>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</si>
  <si>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</si>
  <si>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</si>
  <si>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</si>
  <si>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</si>
  <si>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</si>
  <si>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</si>
  <si>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</si>
  <si>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</si>
  <si>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</si>
  <si>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</si>
  <si>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</si>
  <si>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</si>
  <si>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</si>
  <si>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</si>
  <si>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</si>
  <si>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</si>
  <si>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</si>
  <si>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</si>
  <si>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</si>
  <si>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</si>
  <si>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</si>
  <si>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</si>
  <si>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</si>
  <si>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</si>
  <si>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</si>
  <si>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</si>
  <si>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</si>
  <si>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</si>
  <si>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</si>
  <si>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</si>
  <si>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</si>
  <si>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</si>
  <si>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</si>
  <si>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</si>
  <si>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</si>
  <si>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</si>
  <si>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</si>
  <si>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</si>
  <si>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</si>
  <si>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</si>
  <si>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</si>
  <si>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</si>
  <si>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</si>
  <si>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</si>
  <si>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</si>
  <si>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</si>
  <si>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</si>
  <si>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</si>
  <si>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</si>
  <si>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</si>
  <si>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</si>
  <si>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</si>
  <si>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</si>
  <si>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</si>
  <si>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</si>
  <si>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</si>
  <si>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</si>
  <si>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</si>
  <si>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</si>
  <si>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</si>
  <si>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</si>
  <si>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</si>
  <si>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</si>
  <si>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</si>
  <si>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</si>
  <si>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</si>
  <si>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</si>
  <si>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</si>
  <si>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</si>
  <si>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</si>
  <si>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</si>
  <si>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</si>
  <si>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</si>
  <si>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</si>
  <si>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</si>
  <si>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</si>
  <si>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</si>
  <si>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</si>
  <si>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</si>
  <si>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</si>
  <si>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</si>
  <si>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</si>
  <si>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</si>
  <si>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</si>
  <si>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</si>
  <si>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</si>
  <si>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</si>
  <si>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</si>
  <si>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</si>
  <si>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</si>
  <si>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</si>
  <si>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</si>
  <si>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</si>
  <si>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</si>
  <si>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</si>
  <si>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</si>
  <si>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</si>
  <si>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</si>
  <si>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</si>
  <si>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</si>
  <si>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</si>
  <si>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</si>
  <si>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</si>
  <si>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</si>
  <si>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</si>
  <si>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</si>
  <si>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</si>
  <si>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</si>
  <si>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</si>
  <si>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</si>
  <si>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</si>
  <si>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</si>
  <si>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</si>
  <si>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</si>
  <si>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</si>
  <si>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</si>
  <si>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</si>
  <si>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</si>
  <si>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</si>
  <si>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</si>
  <si>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</si>
  <si>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</si>
  <si>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</si>
  <si>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</si>
  <si>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</si>
  <si>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</si>
  <si>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</si>
  <si>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</si>
  <si>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</si>
  <si>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</si>
  <si>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</si>
  <si>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</si>
  <si>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</si>
  <si>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</si>
  <si>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</si>
  <si>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</si>
  <si>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</si>
  <si>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</si>
  <si>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</si>
  <si>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</si>
  <si>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</si>
  <si>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</si>
  <si>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</si>
  <si>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</si>
  <si>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</si>
  <si>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</si>
  <si>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</si>
  <si>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</si>
  <si>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</si>
  <si>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</si>
  <si>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</si>
  <si>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</si>
  <si>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</si>
  <si>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</si>
  <si>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</si>
  <si>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</si>
  <si>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</si>
  <si>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</si>
  <si>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</si>
  <si>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</si>
  <si>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</si>
  <si>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</si>
  <si>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</si>
  <si>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</si>
  <si>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</si>
  <si>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</si>
  <si>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</si>
  <si>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</si>
  <si>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</si>
  <si>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</si>
  <si>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</si>
  <si>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</si>
  <si>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</si>
  <si>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</si>
  <si>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</si>
  <si>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</si>
  <si>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</si>
  <si>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</si>
  <si>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</si>
  <si>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</si>
  <si>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</si>
  <si>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</si>
  <si>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</si>
  <si>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</si>
  <si>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</si>
  <si>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</si>
  <si>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</si>
  <si>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</si>
  <si>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</si>
  <si>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</si>
  <si>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</si>
  <si>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</si>
  <si>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</si>
  <si>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</si>
  <si>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</si>
  <si>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</si>
  <si>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</si>
  <si>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</si>
  <si>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</si>
  <si>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</si>
  <si>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</si>
  <si>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</si>
  <si>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</si>
  <si>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</si>
  <si>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</si>
  <si>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</si>
  <si>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</si>
  <si>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</si>
  <si>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</si>
  <si>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</si>
  <si>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</si>
  <si>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</si>
  <si>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</si>
  <si>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</si>
  <si>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</si>
  <si>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</si>
  <si>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</si>
  <si>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</si>
  <si>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</si>
  <si>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</si>
  <si>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</si>
  <si>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</si>
  <si>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</si>
  <si>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</si>
  <si>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</si>
  <si>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</si>
  <si>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</si>
  <si>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</si>
  <si>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</si>
  <si>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</si>
  <si>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</si>
  <si>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</si>
  <si>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</si>
  <si>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</si>
  <si>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</si>
  <si>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</si>
  <si>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</si>
  <si>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</si>
  <si>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</si>
  <si>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</si>
  <si>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</si>
  <si>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</si>
  <si>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</si>
  <si>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</si>
  <si>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</si>
  <si>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</si>
  <si>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</si>
  <si>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</si>
  <si>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</si>
  <si>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</si>
  <si>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</si>
  <si>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</si>
  <si>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</si>
  <si>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</si>
  <si>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</si>
  <si>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</si>
  <si>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</si>
  <si>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</si>
  <si>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</si>
  <si>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</si>
  <si>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</si>
  <si>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</si>
  <si>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</si>
  <si>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</si>
  <si>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</si>
  <si>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</si>
  <si>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</si>
  <si>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</si>
  <si>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</si>
  <si>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</si>
  <si>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</si>
  <si>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</si>
  <si>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</si>
  <si>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</si>
  <si>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</si>
  <si>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</si>
  <si>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</si>
  <si>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</si>
  <si>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</si>
  <si>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</si>
  <si>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</si>
  <si>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</si>
  <si>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</si>
  <si>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</si>
  <si>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</si>
  <si>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</si>
  <si>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</si>
  <si>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</si>
  <si>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</si>
  <si>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</si>
  <si>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</si>
  <si>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</si>
  <si>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</si>
  <si>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</si>
  <si>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</si>
  <si>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</si>
  <si>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</si>
  <si>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</si>
  <si>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</si>
  <si>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</si>
  <si>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</si>
  <si>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</si>
  <si>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</si>
  <si>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</si>
  <si>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</si>
  <si>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</si>
  <si>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</si>
  <si>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</si>
  <si>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</si>
  <si>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</si>
  <si>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</si>
  <si>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</si>
  <si>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</si>
  <si>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</si>
  <si>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</si>
  <si>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</si>
  <si>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</si>
  <si>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</si>
  <si>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</si>
  <si>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</si>
  <si>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</si>
  <si>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</si>
  <si>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</si>
  <si>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</si>
  <si>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</si>
  <si>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</si>
  <si>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</si>
  <si>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</si>
  <si>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</si>
  <si>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</si>
  <si>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</si>
  <si>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</si>
  <si>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</si>
  <si>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</si>
  <si>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</si>
  <si>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</si>
  <si>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</si>
  <si>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</si>
  <si>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</si>
  <si>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</si>
  <si>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</si>
  <si>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</si>
  <si>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</si>
  <si>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</si>
  <si>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</si>
  <si>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</si>
  <si>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</si>
  <si>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</si>
  <si>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</si>
  <si>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</si>
  <si>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</si>
  <si>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</si>
  <si>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</si>
  <si>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</si>
  <si>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</si>
  <si>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</si>
  <si>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</si>
  <si>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</si>
  <si>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</si>
  <si>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</si>
  <si>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</si>
  <si>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</si>
  <si>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</si>
  <si>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</si>
  <si>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</si>
  <si>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</si>
  <si>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</si>
  <si>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</si>
  <si>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</si>
  <si>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</si>
  <si>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</si>
  <si>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</si>
  <si>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</si>
  <si>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</si>
  <si>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</si>
  <si>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</si>
  <si>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</si>
  <si>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</si>
  <si>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</si>
  <si>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</si>
  <si>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</si>
  <si>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</si>
  <si>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</si>
  <si>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</si>
  <si>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</si>
  <si>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</si>
  <si>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</si>
  <si>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</si>
  <si>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</si>
  <si>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</si>
  <si>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</si>
  <si>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</si>
  <si>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</si>
  <si>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</si>
  <si>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</si>
  <si>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</si>
  <si>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</si>
  <si>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</si>
  <si>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</si>
  <si>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</si>
  <si>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</si>
  <si>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</si>
  <si>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</si>
  <si>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</si>
  <si>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</si>
  <si>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</si>
  <si>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</si>
  <si>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</si>
  <si>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</si>
  <si>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</si>
  <si>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</si>
  <si>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</si>
  <si>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</si>
  <si>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</si>
  <si>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</si>
  <si>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</si>
  <si>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</si>
  <si>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</si>
  <si>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</si>
  <si>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</si>
  <si>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</si>
  <si>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</si>
  <si>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</si>
  <si>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</si>
  <si>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</si>
  <si>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</si>
  <si>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</si>
  <si>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</si>
  <si>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</si>
  <si>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</si>
  <si>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</si>
  <si>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</si>
  <si>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</si>
  <si>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</si>
  <si>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</si>
  <si>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</si>
  <si>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</si>
  <si>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</si>
  <si>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</si>
  <si>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</si>
  <si>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</si>
  <si>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</si>
  <si>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</si>
  <si>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</si>
  <si>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</si>
  <si>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</si>
  <si>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</si>
  <si>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</si>
  <si>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</si>
  <si>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</si>
  <si>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</si>
  <si>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</si>
  <si>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</si>
  <si>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</si>
  <si>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</si>
  <si>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</si>
  <si>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</si>
  <si>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</si>
  <si>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</si>
  <si>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</si>
  <si>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</si>
  <si>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</si>
  <si>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</si>
  <si>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</si>
  <si>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</si>
  <si>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</si>
  <si>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</si>
  <si>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</si>
  <si>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</si>
  <si>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</si>
  <si>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</si>
  <si>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</si>
  <si>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</si>
  <si>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</si>
  <si>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</si>
  <si>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</si>
  <si>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</si>
  <si>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</si>
  <si>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</si>
  <si>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</si>
  <si>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</si>
  <si>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</si>
  <si>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</si>
  <si>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</si>
  <si>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</si>
  <si>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</si>
  <si>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</si>
  <si>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</si>
  <si>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</si>
  <si>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</si>
  <si>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</si>
  <si>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</si>
  <si>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</si>
  <si>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</si>
  <si>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</si>
  <si>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</si>
  <si>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</si>
  <si>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</si>
  <si>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</si>
  <si>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</si>
  <si>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</si>
  <si>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</si>
  <si>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</si>
  <si>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</si>
  <si>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</si>
  <si>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</si>
  <si>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</si>
  <si>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</si>
  <si>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</si>
  <si>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</si>
  <si>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</si>
  <si>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</si>
  <si>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</si>
  <si>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</si>
  <si>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</si>
  <si>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</si>
  <si>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</si>
  <si>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</si>
  <si>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</si>
  <si>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</si>
  <si>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</si>
  <si>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</si>
  <si>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</si>
  <si>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</si>
  <si>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</si>
  <si>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</si>
  <si>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</si>
  <si>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</si>
  <si>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</si>
  <si>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</si>
  <si>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</si>
  <si>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</si>
  <si>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</si>
  <si>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</si>
  <si>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</si>
  <si>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</si>
  <si>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</si>
  <si>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</si>
  <si>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</si>
  <si>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</si>
  <si>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</si>
  <si>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</si>
  <si>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</si>
  <si>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</si>
  <si>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</si>
  <si>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</si>
  <si>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</si>
  <si>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</si>
  <si>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</si>
  <si>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</si>
  <si>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</si>
  <si>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</si>
  <si>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</si>
  <si>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</si>
  <si>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</si>
  <si>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</si>
  <si>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</si>
  <si>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</si>
  <si>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</si>
  <si>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</si>
  <si>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</si>
  <si>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</si>
  <si>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</si>
  <si>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</si>
  <si>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</si>
  <si>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</si>
  <si>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</si>
  <si>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</si>
  <si>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</si>
  <si>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</si>
  <si>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</si>
  <si>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</si>
  <si>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</si>
  <si>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</si>
  <si>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</si>
  <si>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</si>
  <si>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</si>
  <si>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</si>
  <si>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</si>
  <si>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</si>
  <si>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</si>
  <si>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</si>
  <si>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</si>
  <si>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</si>
  <si>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</si>
  <si>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</si>
  <si>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</si>
  <si>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</si>
  <si>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</si>
  <si>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</si>
  <si>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</si>
  <si>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</si>
  <si>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</si>
  <si>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</si>
  <si>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</si>
  <si>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</si>
  <si>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</si>
  <si>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</si>
  <si>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</si>
  <si>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</si>
  <si>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</si>
  <si>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</si>
  <si>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</si>
  <si>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</si>
  <si>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</si>
  <si>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</si>
  <si>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</si>
  <si>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</si>
  <si>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</si>
  <si>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</si>
  <si>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</si>
  <si>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</si>
  <si>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</si>
  <si>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</si>
  <si>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</si>
  <si>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</si>
  <si>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</si>
  <si>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</si>
  <si>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</si>
  <si>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</si>
  <si>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</si>
  <si>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</si>
  <si>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</si>
  <si>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</si>
  <si>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</si>
  <si>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</si>
  <si>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</si>
  <si>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</si>
  <si>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</si>
  <si>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</si>
  <si>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</si>
  <si>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</si>
  <si>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</si>
  <si>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</si>
  <si>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</si>
  <si>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</si>
  <si>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</si>
  <si>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</si>
  <si>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</si>
  <si>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</si>
  <si>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</si>
  <si>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</si>
  <si>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</si>
  <si>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</si>
  <si>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</si>
  <si>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</si>
  <si>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</si>
  <si>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</si>
  <si>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</si>
  <si>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</si>
  <si>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</si>
  <si>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</si>
  <si>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</si>
  <si>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</si>
  <si>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</si>
  <si>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</si>
  <si>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</si>
  <si>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</si>
  <si>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</si>
  <si>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</si>
  <si>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</si>
  <si>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</si>
  <si>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</si>
  <si>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</si>
  <si>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</si>
  <si>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</si>
  <si>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</si>
  <si>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</si>
  <si>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</si>
  <si>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</si>
  <si>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</si>
  <si>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</si>
  <si>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</si>
  <si>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</si>
  <si>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</si>
  <si>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</si>
  <si>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</si>
  <si>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</si>
  <si>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</si>
  <si>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</si>
  <si>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</si>
  <si>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</si>
  <si>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</si>
  <si>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</si>
  <si>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</si>
  <si>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</si>
  <si>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</si>
  <si>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</si>
  <si>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</si>
  <si>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</si>
  <si>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</si>
  <si>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</si>
  <si>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</si>
  <si>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</si>
  <si>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</si>
  <si>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</si>
  <si>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</si>
  <si>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</si>
  <si>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</si>
  <si>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</si>
  <si>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</si>
  <si>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</si>
  <si>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</si>
  <si>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</si>
  <si>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</si>
  <si>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</si>
  <si>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</si>
  <si>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</si>
  <si>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</si>
  <si>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</si>
  <si>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</si>
  <si>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</si>
  <si>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</si>
  <si>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</si>
  <si>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</si>
  <si>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</si>
  <si>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</si>
  <si>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</si>
  <si>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</si>
  <si>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</si>
  <si>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</si>
  <si>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</si>
  <si>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</si>
  <si>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</si>
  <si>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</si>
  <si>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</si>
  <si>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</si>
  <si>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</si>
  <si>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</si>
  <si>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</si>
  <si>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</si>
  <si>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</si>
  <si>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</si>
  <si>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</si>
  <si>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</si>
  <si>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</si>
  <si>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</si>
  <si>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</si>
  <si>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</si>
  <si>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</si>
  <si>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</si>
  <si>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</si>
  <si>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</si>
  <si>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</si>
  <si>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</si>
  <si>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</si>
  <si>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</si>
  <si>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</si>
  <si>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</si>
  <si>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</si>
  <si>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</si>
  <si>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</si>
  <si>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</si>
  <si>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</si>
  <si>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</si>
  <si>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</si>
  <si>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</si>
  <si>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</si>
  <si>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</si>
  <si>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</si>
  <si>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</si>
  <si>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</si>
  <si>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</si>
  <si>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</si>
  <si>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</si>
  <si>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</si>
  <si>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</si>
  <si>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</si>
  <si>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</si>
  <si>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</si>
  <si>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</si>
  <si>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</si>
  <si>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</si>
  <si>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</si>
  <si>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</si>
  <si>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</si>
  <si>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</si>
  <si>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</si>
  <si>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</si>
  <si>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</si>
  <si>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</si>
  <si>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</si>
  <si>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</si>
  <si>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</si>
  <si>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</si>
  <si>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</si>
  <si>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</si>
  <si>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</si>
  <si>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</si>
  <si>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</si>
  <si>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</si>
  <si>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</si>
  <si>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</si>
  <si>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</si>
  <si>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</si>
  <si>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</si>
  <si>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</si>
  <si>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</si>
  <si>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</si>
  <si>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</si>
  <si>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</si>
  <si>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</si>
  <si>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</si>
  <si>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</si>
  <si>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</si>
  <si>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</si>
  <si>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</si>
  <si>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</si>
  <si>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</si>
  <si>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</si>
  <si>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</si>
  <si>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</si>
  <si>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</si>
  <si>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</si>
  <si>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</si>
  <si>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</si>
  <si>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</si>
  <si>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</si>
  <si>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</si>
  <si>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</si>
  <si>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</si>
  <si>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</si>
  <si>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</si>
  <si>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</si>
  <si>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</si>
  <si>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</si>
  <si>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</si>
  <si>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</si>
  <si>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</si>
  <si>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</si>
  <si>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</si>
  <si>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</si>
  <si>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</si>
  <si>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</si>
  <si>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</si>
  <si>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</si>
  <si>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</si>
  <si>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</si>
  <si>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</si>
  <si>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</si>
  <si>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</si>
  <si>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</si>
  <si>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</si>
  <si>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</si>
  <si>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</si>
  <si>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</si>
  <si>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</si>
  <si>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</si>
  <si>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</si>
  <si>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</si>
  <si>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</si>
  <si>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</si>
  <si>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</si>
  <si>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</si>
  <si>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</si>
  <si>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</si>
  <si>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</si>
  <si>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</si>
  <si>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</si>
  <si>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</si>
  <si>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</si>
  <si>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</si>
  <si>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</si>
  <si>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</si>
  <si>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</si>
  <si>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</si>
  <si>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</si>
  <si>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</si>
  <si>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</si>
  <si>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</si>
  <si>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</si>
  <si>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</si>
  <si>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</si>
  <si>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</si>
  <si>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</si>
  <si>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</si>
  <si>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</si>
  <si>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</si>
  <si>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</si>
  <si>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</si>
  <si>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</si>
  <si>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</si>
  <si>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</si>
  <si>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</si>
  <si>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</si>
  <si>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</si>
  <si>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</si>
  <si>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</si>
  <si>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</si>
  <si>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</si>
  <si>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</si>
  <si>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</si>
  <si>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</si>
  <si>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</si>
  <si>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</si>
  <si>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</si>
  <si>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</si>
  <si>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</si>
  <si>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</si>
  <si>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</si>
  <si>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</si>
  <si>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</si>
  <si>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</si>
  <si>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</si>
  <si>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</si>
  <si>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</si>
  <si>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</si>
  <si>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</si>
  <si>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</si>
  <si>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</si>
  <si>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</si>
  <si>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</si>
  <si>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</si>
  <si>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</si>
  <si>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</si>
  <si>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</si>
  <si>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</si>
  <si>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</si>
  <si>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</si>
  <si>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</si>
  <si>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</si>
  <si>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</si>
  <si>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</si>
  <si>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</si>
  <si>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</si>
  <si>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</si>
  <si>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</si>
  <si>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</si>
  <si>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</si>
  <si>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</si>
  <si>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</si>
  <si>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</si>
  <si>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</si>
  <si>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</si>
  <si>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</si>
  <si>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</si>
  <si>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</si>
  <si>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</si>
  <si>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</si>
  <si>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</si>
  <si>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</si>
  <si>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</si>
  <si>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</si>
  <si>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</si>
  <si>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</si>
  <si>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</si>
  <si>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</si>
  <si>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</si>
  <si>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</si>
  <si>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</si>
  <si>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</si>
  <si>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</si>
  <si>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</si>
  <si>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</si>
  <si>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</si>
  <si>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</si>
  <si>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</si>
  <si>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</si>
  <si>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</si>
  <si>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</si>
  <si>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</si>
  <si>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</si>
  <si>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</si>
  <si>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</si>
  <si>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</si>
  <si>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</si>
  <si>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</si>
  <si>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</si>
  <si>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</si>
  <si>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</si>
  <si>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</si>
  <si>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</si>
  <si>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</si>
  <si>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</si>
  <si>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</si>
  <si>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</si>
  <si>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</si>
  <si>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</si>
  <si>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</si>
  <si>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</si>
  <si>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</si>
  <si>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</si>
  <si>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</si>
  <si>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</si>
  <si>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</si>
  <si>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</si>
  <si>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</si>
  <si>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</si>
  <si>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</si>
  <si>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</si>
  <si>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</si>
  <si>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</si>
  <si>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</si>
  <si>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</si>
  <si>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</si>
  <si>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</si>
  <si>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</si>
  <si>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</si>
  <si>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</si>
  <si>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</si>
  <si>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</si>
  <si>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</si>
  <si>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</si>
  <si>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</si>
  <si>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</si>
  <si>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</si>
  <si>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</si>
  <si>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</si>
  <si>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</si>
  <si>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</si>
  <si>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</si>
  <si>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</si>
  <si>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</si>
  <si>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</si>
  <si>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</si>
  <si>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</si>
  <si>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</si>
  <si>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</si>
  <si>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</si>
  <si>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</si>
  <si>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</si>
  <si>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</si>
  <si>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</si>
  <si>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</si>
  <si>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</si>
  <si>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</si>
  <si>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</si>
  <si>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</si>
  <si>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</si>
  <si>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</si>
  <si>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</si>
  <si>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</si>
  <si>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</si>
  <si>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</si>
  <si>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</si>
  <si>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</si>
  <si>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</si>
  <si>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</si>
  <si>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</si>
  <si>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</si>
  <si>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</si>
  <si>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</si>
  <si>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</si>
  <si>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</si>
  <si>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</si>
  <si>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</si>
  <si>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</si>
  <si>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</si>
  <si>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</si>
  <si>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</si>
  <si>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</si>
  <si>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</si>
  <si>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</si>
  <si>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</si>
  <si>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</si>
  <si>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</si>
  <si>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</si>
  <si>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</si>
  <si>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</si>
  <si>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</si>
  <si>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</si>
  <si>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</si>
  <si>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</si>
  <si>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</si>
  <si>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</si>
  <si>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</si>
  <si>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</si>
  <si>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</si>
  <si>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</si>
  <si>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</si>
  <si>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</si>
  <si>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</si>
  <si>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</si>
  <si>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</si>
  <si>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</si>
  <si>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</si>
  <si>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</si>
  <si>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</si>
  <si>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</si>
  <si>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</si>
  <si>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</si>
  <si>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</si>
  <si>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</si>
  <si>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</si>
  <si>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</si>
  <si>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</si>
  <si>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</si>
  <si>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</si>
  <si>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</si>
  <si>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</si>
  <si>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</si>
  <si>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</si>
  <si>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</si>
  <si>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</si>
  <si>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</si>
  <si>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</si>
  <si>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</si>
  <si>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</si>
  <si>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</si>
  <si>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</si>
  <si>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</si>
  <si>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</si>
  <si>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</si>
  <si>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</si>
  <si>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</si>
  <si>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</si>
  <si>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</si>
  <si>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</si>
  <si>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</si>
  <si>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</si>
  <si>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</si>
  <si>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</si>
  <si>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</si>
  <si>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</si>
  <si>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</si>
  <si>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</si>
  <si>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</si>
  <si>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</si>
  <si>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</si>
  <si>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</si>
  <si>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</si>
  <si>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</si>
  <si>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</si>
  <si>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</si>
  <si>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</si>
  <si>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</si>
  <si>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</si>
  <si>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</si>
  <si>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</si>
  <si>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</si>
  <si>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</si>
  <si>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</si>
  <si>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</si>
  <si>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</si>
  <si>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</si>
  <si>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</si>
  <si>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</si>
  <si>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</si>
  <si>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</si>
  <si>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</si>
  <si>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</si>
  <si>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</si>
  <si>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</si>
  <si>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</si>
  <si>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</si>
  <si>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</si>
  <si>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</si>
  <si>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</si>
  <si>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</si>
  <si>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</si>
  <si>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</si>
  <si>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</si>
  <si>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</si>
  <si>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</si>
  <si>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</si>
  <si>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</si>
  <si>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</si>
  <si>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</si>
  <si>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</si>
  <si>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</si>
  <si>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</si>
  <si>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</si>
  <si>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</si>
  <si>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</si>
  <si>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</si>
  <si>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</si>
  <si>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</si>
  <si>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</si>
  <si>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</si>
  <si>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</si>
  <si>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</si>
  <si>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</si>
  <si>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</si>
  <si>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</si>
  <si>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</si>
  <si>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</si>
  <si>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</si>
  <si>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</si>
  <si>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</si>
  <si>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</si>
  <si>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</si>
  <si>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</si>
  <si>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</si>
  <si>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</si>
  <si>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</si>
  <si>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</si>
  <si>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</si>
  <si>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</si>
  <si>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</si>
  <si>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</si>
  <si>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</si>
  <si>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</si>
  <si>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</si>
  <si>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</si>
  <si>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</si>
  <si>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</si>
  <si>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</si>
  <si>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</si>
  <si>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</si>
  <si>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</si>
  <si>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</si>
  <si>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</si>
  <si>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</si>
  <si>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</si>
  <si>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</si>
  <si>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</si>
  <si>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</si>
  <si>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</si>
  <si>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</si>
  <si>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</si>
  <si>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</si>
  <si>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</si>
  <si>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</si>
  <si>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</si>
  <si>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</si>
  <si>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</si>
  <si>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</si>
  <si>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</si>
  <si>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</si>
  <si>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</si>
  <si>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</si>
  <si>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</si>
  <si>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</si>
  <si>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</si>
  <si>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</si>
  <si>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</si>
  <si>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</si>
  <si>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</si>
  <si>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</si>
  <si>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</si>
  <si>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</si>
  <si>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</si>
  <si>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</si>
  <si>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</si>
  <si>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</si>
  <si>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</si>
  <si>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</si>
  <si>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</si>
  <si>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</si>
  <si>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</si>
  <si>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</si>
  <si>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</si>
  <si>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</si>
  <si>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</si>
  <si>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</si>
  <si>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</si>
  <si>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</si>
  <si>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</si>
  <si>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</si>
  <si>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</si>
  <si>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</si>
  <si>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</si>
  <si>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</si>
  <si>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</si>
  <si>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</si>
  <si>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</si>
  <si>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</si>
  <si>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</si>
  <si>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</si>
  <si>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</si>
  <si>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</si>
  <si>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</si>
  <si>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</si>
  <si>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</si>
  <si>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</si>
  <si>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</si>
  <si>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</si>
  <si>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</si>
  <si>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</si>
  <si>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</si>
  <si>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</si>
  <si>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</si>
  <si>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</si>
  <si>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</si>
  <si>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</si>
  <si>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</si>
  <si>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</si>
  <si>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</si>
  <si>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</si>
  <si>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</si>
  <si>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</si>
  <si>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</si>
  <si>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</si>
  <si>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</si>
  <si>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</si>
  <si>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</si>
  <si>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</si>
  <si>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</si>
  <si>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</si>
  <si>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</si>
  <si>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</si>
  <si>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</si>
  <si>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</si>
  <si>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</si>
  <si>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</si>
  <si>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</si>
  <si>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</si>
  <si>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</si>
  <si>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</si>
  <si>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</si>
  <si>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</si>
  <si>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</si>
  <si>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</si>
  <si>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</si>
  <si>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</si>
  <si>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</si>
  <si>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</si>
  <si>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</si>
  <si>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</si>
  <si>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</si>
  <si>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</si>
  <si>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</si>
  <si>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</si>
  <si>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</si>
  <si>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</si>
  <si>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</si>
  <si>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</si>
  <si>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</si>
  <si>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</si>
  <si>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</si>
  <si>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</si>
  <si>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</si>
  <si>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</si>
  <si>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</si>
  <si>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</si>
  <si>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</si>
  <si>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</si>
  <si>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</si>
  <si>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</si>
  <si>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</si>
  <si>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</si>
  <si>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</si>
  <si>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</si>
  <si>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</si>
  <si>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</si>
  <si>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</si>
  <si>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</si>
  <si>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</si>
  <si>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</si>
  <si>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</si>
  <si>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</si>
  <si>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</si>
  <si>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</si>
  <si>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</si>
  <si>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</si>
  <si>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</si>
  <si>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</si>
  <si>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</si>
  <si>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</si>
  <si>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</si>
  <si>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</si>
  <si>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</si>
  <si>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</si>
  <si>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</si>
  <si>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</si>
  <si>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</si>
  <si>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</si>
  <si>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</si>
  <si>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</si>
  <si>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</si>
  <si>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</si>
  <si>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</si>
  <si>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</si>
  <si>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</si>
  <si>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</si>
  <si>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</si>
  <si>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</si>
  <si>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</si>
  <si>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</si>
  <si>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</si>
  <si>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</si>
  <si>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</si>
  <si>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</si>
  <si>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</si>
  <si>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</si>
  <si>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</si>
  <si>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</si>
  <si>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</si>
  <si>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</si>
  <si>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</si>
  <si>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</si>
  <si>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</si>
  <si>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</si>
  <si>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</si>
  <si>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</si>
  <si>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</si>
  <si>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</si>
  <si>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</si>
  <si>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</si>
  <si>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</si>
  <si>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</si>
  <si>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</si>
  <si>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</si>
  <si>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</si>
  <si>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</si>
  <si>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</si>
  <si>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</si>
  <si>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</si>
  <si>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</si>
  <si>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</si>
  <si>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</si>
  <si>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</si>
  <si>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</si>
  <si>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</si>
  <si>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</si>
  <si>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</si>
  <si>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</si>
  <si>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</si>
  <si>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</si>
  <si>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</si>
  <si>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</si>
  <si>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</si>
  <si>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</si>
  <si>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</si>
  <si>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</si>
  <si>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</si>
  <si>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</si>
  <si>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</si>
  <si>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</si>
  <si>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</si>
  <si>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</si>
  <si>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</si>
  <si>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</si>
  <si>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</si>
  <si>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</si>
  <si>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</si>
  <si>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</si>
  <si>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</si>
  <si>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</si>
  <si>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</si>
  <si>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</si>
  <si>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</si>
  <si>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</si>
  <si>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</si>
  <si>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</si>
  <si>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</si>
  <si>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</si>
  <si>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</si>
  <si>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</si>
  <si>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</si>
  <si>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</si>
  <si>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</si>
  <si>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</si>
  <si>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</si>
  <si>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</si>
  <si>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</si>
  <si>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</si>
  <si>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</si>
  <si>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</si>
  <si>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</si>
  <si>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</si>
  <si>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</si>
  <si>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</si>
  <si>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</si>
  <si>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</si>
  <si>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</si>
  <si>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</si>
  <si>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</si>
  <si>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</si>
  <si>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</si>
  <si>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</si>
  <si>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</si>
  <si>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</si>
  <si>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</si>
  <si>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</si>
  <si>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</si>
  <si>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</si>
  <si>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</si>
  <si>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</si>
  <si>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</si>
  <si>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</si>
  <si>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</si>
  <si>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</si>
  <si>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</si>
  <si>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</si>
  <si>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</si>
  <si>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</si>
  <si>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</si>
  <si>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</si>
  <si>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</si>
  <si>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</si>
  <si>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</si>
  <si>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</si>
  <si>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</si>
  <si>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</si>
  <si>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</si>
  <si>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</si>
  <si>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</si>
  <si>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</si>
  <si>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</si>
  <si>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</si>
  <si>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</si>
  <si>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</si>
  <si>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</si>
  <si>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</si>
  <si>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</si>
  <si>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</si>
  <si>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</si>
  <si>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</si>
  <si>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</si>
  <si>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</si>
  <si>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</si>
  <si>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</si>
  <si>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</si>
  <si>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</si>
  <si>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</si>
  <si>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</si>
  <si>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</si>
  <si>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</si>
  <si>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</si>
  <si>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</si>
  <si>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</si>
  <si>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</si>
  <si>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</si>
  <si>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</si>
  <si>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</si>
  <si>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</si>
  <si>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</si>
  <si>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</si>
  <si>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</si>
  <si>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</si>
  <si>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</si>
  <si>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</si>
  <si>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</si>
  <si>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</si>
  <si>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</si>
  <si>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</si>
  <si>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</si>
  <si>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</si>
  <si>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</si>
  <si>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</si>
  <si>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</si>
  <si>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</si>
  <si>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</si>
  <si>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</si>
  <si>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</si>
  <si>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</si>
  <si>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</si>
  <si>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</si>
  <si>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</si>
  <si>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</si>
  <si>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</si>
  <si>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</si>
  <si>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</si>
  <si>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</si>
  <si>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</si>
  <si>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</si>
  <si>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</si>
  <si>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</si>
  <si>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</si>
  <si>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</si>
  <si>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</si>
  <si>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</si>
  <si>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</si>
  <si>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</si>
  <si>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</si>
  <si>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</si>
  <si>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</si>
  <si>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</si>
  <si>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</si>
  <si>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</si>
  <si>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</si>
  <si>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</si>
  <si>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</si>
  <si>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</si>
  <si>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</si>
  <si>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</si>
  <si>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</si>
  <si>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</si>
  <si>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</si>
  <si>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</si>
  <si>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</si>
  <si>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</si>
  <si>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</si>
  <si>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</si>
  <si>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</si>
  <si>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</si>
  <si>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</si>
  <si>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</si>
  <si>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</si>
  <si>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</si>
  <si>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</si>
  <si>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</si>
  <si>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</si>
  <si>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</si>
  <si>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</si>
  <si>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</si>
  <si>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</si>
  <si>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</si>
  <si>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</si>
  <si>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</si>
  <si>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</si>
  <si>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</si>
  <si>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</si>
  <si>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</si>
  <si>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</si>
  <si>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</si>
  <si>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</si>
  <si>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</si>
  <si>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</si>
  <si>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</si>
  <si>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</si>
  <si>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</si>
  <si>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</si>
  <si>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</si>
  <si>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</si>
  <si>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</si>
  <si>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</si>
  <si>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</si>
  <si>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</si>
  <si>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</si>
  <si>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</si>
  <si>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</si>
  <si>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</si>
  <si>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</si>
  <si>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</si>
  <si>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</si>
  <si>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</si>
  <si>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</si>
  <si>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</si>
  <si>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</si>
  <si>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</si>
  <si>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</si>
  <si>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</si>
  <si>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</si>
  <si>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</si>
  <si>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</si>
  <si>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</si>
  <si>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</si>
  <si>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</si>
  <si>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</si>
  <si>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</si>
  <si>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</si>
  <si>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</si>
  <si>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</si>
  <si>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</si>
  <si>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</si>
  <si>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</si>
  <si>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</si>
  <si>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</si>
  <si>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</si>
  <si>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</si>
  <si>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</si>
  <si>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</si>
  <si>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</si>
  <si>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</si>
  <si>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</si>
  <si>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</si>
  <si>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</si>
  <si>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</si>
  <si>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</si>
  <si>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</si>
  <si>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</si>
  <si>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</si>
  <si>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</si>
  <si>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</si>
  <si>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</si>
  <si>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</si>
  <si>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</si>
  <si>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</si>
  <si>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</si>
  <si>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</si>
  <si>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</si>
  <si>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</si>
  <si>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</si>
  <si>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</si>
  <si>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</si>
  <si>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</si>
  <si>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</si>
  <si>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</si>
  <si>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</si>
  <si>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</si>
  <si>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</si>
  <si>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</si>
  <si>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</si>
  <si>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</si>
  <si>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</si>
  <si>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</si>
  <si>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</si>
  <si>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</si>
  <si>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</si>
  <si>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</si>
  <si>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</si>
  <si>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</si>
  <si>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</si>
  <si>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</si>
  <si>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</si>
  <si>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</si>
  <si>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</si>
  <si>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</si>
  <si>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</si>
  <si>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</si>
  <si>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</si>
  <si>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</si>
  <si>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</si>
  <si>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</si>
  <si>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</si>
  <si>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</si>
  <si>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</si>
  <si>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</si>
  <si>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</si>
  <si>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</si>
  <si>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</si>
  <si>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</si>
  <si>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</si>
  <si>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</si>
  <si>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</si>
  <si>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</si>
  <si>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</si>
  <si>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</si>
  <si>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</si>
  <si>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</si>
  <si>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</si>
  <si>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</si>
  <si>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</si>
  <si>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</si>
  <si>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</si>
  <si>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</si>
  <si>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</si>
  <si>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</si>
  <si>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</si>
  <si>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</si>
  <si>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</si>
  <si>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</si>
  <si>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</si>
  <si>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</si>
  <si>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</si>
  <si>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</si>
  <si>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</si>
  <si>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</si>
  <si>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</si>
  <si>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</si>
  <si>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</si>
  <si>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</si>
  <si>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</si>
  <si>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</si>
  <si>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</si>
  <si>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</si>
  <si>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</si>
  <si>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</si>
  <si>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</si>
  <si>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</si>
  <si>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</si>
  <si>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</si>
  <si>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</si>
  <si>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</si>
  <si>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</si>
  <si>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</si>
  <si>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</si>
  <si>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</si>
  <si>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</si>
  <si>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</si>
  <si>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</si>
  <si>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</si>
  <si>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</si>
  <si>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</si>
  <si>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</si>
  <si>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</si>
  <si>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</si>
  <si>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</si>
  <si>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</si>
  <si>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</si>
  <si>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</si>
  <si>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</si>
  <si>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</si>
  <si>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</si>
  <si>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</si>
  <si>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</si>
  <si>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</si>
  <si>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</si>
  <si>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</si>
  <si>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</si>
  <si>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</si>
  <si>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</si>
  <si>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</si>
  <si>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</si>
  <si>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</si>
  <si>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</si>
  <si>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</si>
  <si>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</si>
  <si>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</si>
  <si>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</si>
  <si>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</si>
  <si>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</si>
  <si>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</si>
  <si>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</si>
  <si>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</si>
  <si>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</si>
  <si>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</si>
  <si>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</si>
  <si>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</si>
  <si>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</si>
  <si>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</si>
  <si>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</si>
  <si>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</si>
  <si>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</si>
  <si>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</si>
  <si>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</si>
  <si>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</si>
  <si>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</si>
  <si>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</si>
  <si>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</si>
  <si>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</si>
  <si>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</si>
  <si>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</si>
  <si>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</si>
  <si>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</si>
  <si>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</si>
  <si>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</si>
  <si>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</si>
  <si>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</si>
  <si>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</si>
  <si>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</si>
  <si>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</si>
  <si>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</si>
  <si>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</si>
  <si>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</si>
  <si>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</si>
  <si>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</si>
  <si>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</si>
  <si>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</si>
  <si>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</si>
  <si>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</si>
  <si>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</si>
  <si>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</si>
  <si>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</si>
  <si>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</si>
  <si>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</si>
  <si>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</si>
  <si>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</si>
  <si>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</si>
  <si>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</si>
  <si>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</si>
  <si>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</si>
  <si>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</si>
  <si>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</si>
  <si>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</si>
  <si>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</si>
  <si>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</si>
  <si>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</si>
  <si>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</si>
  <si>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</si>
  <si>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</si>
  <si>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</si>
  <si>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</si>
  <si>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</si>
  <si>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</si>
  <si>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</si>
  <si>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</si>
  <si>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</si>
  <si>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</si>
  <si>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</si>
  <si>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</si>
  <si>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</si>
  <si>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</si>
  <si>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</si>
  <si>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</si>
  <si>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</si>
  <si>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</si>
  <si>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</si>
  <si>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</si>
  <si>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</si>
  <si>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</si>
  <si>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</si>
  <si>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</si>
  <si>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</si>
  <si>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</si>
  <si>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</si>
  <si>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</si>
  <si>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</si>
  <si>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</si>
  <si>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</si>
  <si>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</si>
  <si>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</si>
  <si>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</si>
  <si>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</si>
  <si>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</si>
  <si>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</si>
  <si>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</si>
  <si>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</si>
  <si>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</si>
  <si>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</si>
  <si>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</si>
  <si>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</si>
  <si>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</si>
  <si>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</si>
  <si>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</si>
  <si>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</si>
  <si>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</si>
  <si>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</si>
  <si>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</si>
  <si>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</si>
  <si>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</si>
  <si>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</si>
  <si>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</si>
  <si>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</si>
  <si>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</si>
  <si>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</si>
  <si>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</si>
  <si>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</si>
  <si>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</si>
  <si>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</si>
  <si>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</si>
  <si>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</si>
  <si>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</si>
  <si>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</si>
  <si>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</si>
  <si>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</si>
  <si>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</si>
  <si>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</si>
  <si>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</si>
  <si>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</si>
  <si>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</si>
  <si>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</si>
  <si>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</si>
  <si>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</si>
  <si>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</si>
  <si>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</si>
  <si>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</si>
  <si>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</si>
  <si>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</si>
  <si>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</si>
  <si>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</si>
  <si>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</si>
  <si>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</si>
  <si>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</si>
  <si>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</si>
  <si>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</si>
  <si>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</si>
  <si>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</si>
  <si>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</si>
  <si>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</si>
  <si>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</si>
  <si>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</si>
  <si>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</si>
  <si>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</si>
  <si>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</si>
  <si>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</si>
  <si>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</si>
  <si>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</si>
  <si>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</si>
  <si>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</si>
  <si>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</si>
  <si>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</si>
  <si>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</si>
  <si>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</si>
  <si>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</si>
  <si>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</si>
  <si>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</si>
  <si>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</si>
  <si>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</si>
  <si>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</si>
  <si>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</si>
  <si>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</si>
  <si>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</si>
  <si>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</si>
  <si>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</si>
  <si>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</si>
  <si>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</si>
  <si>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</si>
  <si>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</si>
  <si>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</si>
  <si>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</si>
  <si>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</si>
  <si>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</si>
  <si>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</si>
  <si>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</si>
  <si>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</si>
  <si>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</si>
  <si>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</si>
  <si>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</si>
  <si>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</si>
  <si>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</si>
  <si>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</si>
  <si>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</si>
  <si>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</si>
  <si>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</si>
  <si>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</si>
  <si>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</si>
  <si>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</si>
  <si>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</si>
  <si>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</si>
  <si>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</si>
  <si>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</si>
  <si>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</si>
  <si>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</si>
  <si>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</si>
  <si>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</si>
  <si>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</si>
  <si>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</si>
  <si>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</si>
  <si>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</si>
  <si>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</si>
  <si>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</si>
  <si>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</si>
  <si>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</si>
  <si>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</si>
  <si>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</si>
  <si>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</si>
  <si>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</si>
  <si>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</si>
  <si>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</si>
  <si>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</si>
  <si>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</si>
  <si>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</si>
  <si>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</si>
  <si>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</si>
  <si>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</si>
  <si>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</si>
  <si>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</si>
  <si>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</si>
  <si>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</si>
  <si>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</si>
  <si>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</si>
  <si>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</si>
  <si>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</si>
  <si>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</si>
  <si>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</si>
  <si>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</si>
  <si>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</si>
  <si>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</si>
  <si>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</si>
  <si>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</si>
  <si>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</si>
  <si>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</si>
  <si>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</si>
  <si>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</si>
  <si>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</si>
  <si>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</si>
  <si>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</si>
  <si>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</si>
  <si>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</si>
  <si>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</si>
  <si>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</si>
  <si>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</si>
  <si>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</si>
  <si>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</si>
  <si>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</si>
  <si>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</si>
  <si>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</si>
  <si>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</si>
  <si>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</si>
  <si>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</si>
  <si>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</si>
  <si>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</si>
  <si>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</si>
  <si>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</si>
  <si>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</si>
  <si>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</si>
  <si>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</si>
  <si>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</si>
  <si>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</si>
  <si>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</si>
  <si>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</si>
  <si>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</si>
  <si>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</si>
  <si>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</si>
  <si>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</si>
  <si>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</si>
  <si>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</si>
  <si>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</si>
  <si>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</si>
  <si>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</si>
  <si>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</si>
  <si>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</si>
  <si>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</si>
  <si>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</si>
  <si>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</si>
  <si>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</si>
  <si>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</si>
  <si>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</si>
  <si>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</si>
  <si>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</si>
  <si>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</si>
  <si>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</si>
  <si>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</si>
  <si>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</si>
  <si>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</si>
  <si>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</si>
  <si>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</si>
  <si>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</si>
  <si>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</si>
  <si>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</si>
  <si>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</si>
  <si>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</si>
  <si>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</si>
  <si>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</si>
  <si>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</si>
  <si>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</si>
  <si>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</si>
  <si>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</si>
  <si>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</si>
  <si>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</si>
  <si>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</si>
  <si>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</si>
  <si>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</si>
  <si>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</si>
  <si>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</si>
  <si>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</si>
  <si>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</si>
  <si>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</si>
  <si>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</si>
  <si>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</si>
  <si>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</si>
  <si>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</si>
  <si>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</si>
  <si>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</si>
  <si>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</si>
  <si>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</si>
  <si>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</si>
  <si>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</si>
  <si>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</si>
  <si>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</si>
  <si>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</si>
  <si>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</si>
  <si>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</si>
  <si>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</si>
  <si>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</si>
  <si>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</si>
  <si>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</si>
  <si>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</si>
  <si>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</si>
  <si>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</si>
  <si>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</si>
  <si>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</si>
  <si>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</si>
  <si>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</si>
  <si>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</si>
  <si>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</si>
  <si>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</si>
  <si>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</si>
  <si>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</si>
  <si>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</si>
  <si>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</si>
  <si>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</si>
  <si>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</si>
  <si>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</si>
  <si>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</si>
  <si>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</si>
  <si>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</si>
  <si>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</si>
  <si>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</si>
  <si>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</si>
  <si>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</si>
  <si>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</si>
  <si>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</si>
  <si>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</si>
  <si>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</si>
  <si>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</si>
  <si>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</si>
  <si>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</si>
  <si>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</si>
  <si>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</si>
  <si>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</si>
  <si>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</si>
  <si>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</si>
  <si>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</si>
  <si>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</si>
  <si>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</si>
  <si>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</si>
  <si>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</si>
  <si>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</si>
  <si>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</si>
  <si>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</si>
  <si>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</si>
  <si>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</si>
  <si>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</si>
  <si>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</si>
  <si>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</si>
  <si>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</si>
  <si>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</si>
  <si>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</si>
  <si>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</si>
  <si>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</si>
  <si>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</si>
  <si>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</si>
  <si>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</si>
  <si>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</si>
  <si>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</si>
  <si>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</si>
  <si>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</si>
  <si>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</si>
  <si>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</si>
  <si>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</si>
  <si>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</si>
  <si>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</si>
  <si>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</si>
  <si>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</si>
  <si>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</si>
  <si>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</si>
  <si>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</si>
  <si>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</si>
  <si>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</si>
  <si>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</si>
  <si>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</si>
  <si>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</si>
  <si>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</si>
  <si>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</si>
  <si>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</si>
  <si>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</si>
  <si>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</si>
  <si>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</si>
  <si>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</si>
  <si>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</si>
  <si>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</si>
  <si>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</si>
  <si>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</si>
  <si>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</si>
  <si>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</si>
  <si>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</si>
  <si>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</si>
  <si>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</si>
  <si>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</si>
  <si>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</si>
  <si>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</si>
  <si>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</si>
  <si>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</si>
  <si>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</si>
  <si>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</si>
  <si>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</si>
  <si>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</si>
  <si>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</si>
  <si>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</si>
  <si>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</si>
  <si>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</si>
  <si>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</si>
  <si>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</si>
  <si>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</si>
  <si>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</si>
  <si>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</si>
  <si>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</si>
  <si>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</si>
  <si>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</si>
  <si>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</si>
  <si>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</si>
  <si>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</si>
  <si>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</si>
  <si>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</si>
  <si>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</si>
  <si>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</si>
  <si>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</si>
  <si>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</si>
  <si>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</si>
  <si>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</si>
  <si>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</si>
  <si>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</si>
  <si>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</si>
  <si>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</si>
  <si>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</si>
  <si>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</si>
  <si>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</si>
  <si>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</si>
  <si>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</si>
  <si>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</si>
  <si>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</si>
  <si>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</si>
  <si>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</si>
  <si>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</si>
  <si>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</si>
  <si>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</si>
  <si>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</si>
  <si>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</si>
  <si>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</si>
  <si>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</si>
  <si>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</si>
  <si>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</si>
  <si>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</si>
  <si>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</si>
  <si>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</si>
  <si>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</si>
  <si>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</si>
  <si>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</si>
  <si>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</si>
  <si>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</si>
  <si>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</si>
  <si>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</si>
  <si>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</si>
  <si>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</si>
  <si>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</si>
  <si>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</si>
  <si>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</si>
  <si>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</si>
  <si>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</si>
  <si>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</si>
  <si>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</si>
  <si>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</si>
  <si>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</si>
  <si>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</si>
  <si>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</si>
  <si>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</si>
  <si>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</si>
  <si>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</si>
  <si>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</si>
  <si>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</si>
  <si>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</si>
  <si>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</si>
  <si>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</si>
  <si>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</si>
  <si>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</si>
  <si>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</si>
  <si>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</si>
  <si>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</si>
  <si>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</si>
  <si>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</si>
  <si>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</si>
  <si>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</si>
  <si>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</si>
  <si>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</si>
  <si>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</si>
  <si>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</si>
  <si>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</si>
  <si>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</si>
  <si>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</si>
  <si>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</si>
  <si>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</si>
  <si>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</si>
  <si>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</si>
  <si>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</si>
  <si>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</si>
  <si>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</si>
  <si>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</si>
  <si>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</si>
  <si>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</si>
  <si>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</si>
  <si>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</si>
  <si>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</si>
  <si>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</si>
  <si>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</si>
  <si>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</si>
  <si>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</si>
  <si>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</si>
  <si>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</si>
  <si>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</si>
  <si>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</si>
  <si>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</si>
  <si>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</si>
  <si>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</si>
  <si>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</si>
  <si>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</si>
  <si>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</si>
  <si>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</si>
  <si>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</si>
  <si>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</si>
  <si>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</si>
  <si>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</si>
  <si>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</si>
  <si>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</si>
  <si>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</si>
  <si>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</si>
  <si>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</si>
  <si>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</si>
  <si>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</si>
  <si>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</si>
  <si>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</si>
  <si>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</si>
  <si>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</si>
  <si>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</si>
  <si>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</si>
  <si>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</si>
  <si>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</si>
  <si>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</si>
  <si>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</si>
  <si>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</si>
  <si>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</si>
  <si>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</si>
  <si>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</si>
  <si>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</si>
  <si>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</si>
  <si>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</si>
  <si>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</si>
  <si>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</si>
  <si>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</si>
  <si>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</si>
  <si>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</si>
  <si>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</si>
  <si>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</si>
  <si>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</si>
  <si>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</si>
  <si>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</si>
  <si>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</si>
  <si>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</si>
  <si>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</si>
  <si>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</si>
  <si>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</si>
  <si>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</si>
  <si>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</si>
  <si>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</si>
  <si>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</si>
  <si>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</si>
  <si>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</si>
  <si>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</si>
  <si>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</si>
  <si>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</si>
  <si>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</si>
  <si>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</si>
  <si>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</si>
  <si>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</si>
  <si>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</si>
  <si>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</si>
  <si>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</si>
  <si>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</si>
  <si>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</si>
  <si>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</si>
  <si>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</si>
  <si>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</si>
  <si>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</si>
  <si>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</si>
  <si>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</si>
  <si>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</si>
  <si>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</si>
  <si>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</si>
  <si>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</si>
  <si>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</si>
  <si>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</si>
  <si>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</si>
  <si>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</si>
  <si>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</si>
  <si>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</si>
  <si>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</si>
  <si>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</si>
  <si>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</si>
  <si>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</si>
  <si>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</si>
  <si>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</si>
  <si>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</si>
  <si>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</si>
  <si>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</si>
  <si>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</si>
  <si>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</si>
  <si>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</si>
  <si>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</si>
  <si>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</si>
  <si>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</si>
  <si>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</si>
  <si>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</si>
  <si>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</si>
  <si>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</si>
  <si>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</si>
  <si>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</si>
  <si>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</si>
  <si>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</si>
  <si>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</si>
  <si>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</si>
  <si>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</si>
  <si>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</si>
  <si>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</si>
  <si>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</si>
  <si>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</si>
  <si>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</si>
  <si>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</si>
  <si>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</si>
  <si>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</si>
  <si>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</si>
  <si>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</si>
  <si>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</si>
  <si>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</si>
  <si>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</si>
  <si>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</si>
  <si>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</si>
  <si>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</si>
  <si>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</si>
  <si>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</si>
  <si>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</si>
  <si>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</si>
  <si>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</si>
  <si>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</si>
  <si>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</si>
  <si>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</si>
  <si>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</si>
  <si>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</si>
  <si>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</si>
  <si>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</si>
  <si>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</si>
  <si>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</si>
  <si>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</si>
  <si>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</si>
  <si>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</si>
  <si>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</si>
  <si>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</si>
  <si>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</si>
  <si>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</si>
  <si>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</si>
  <si>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</si>
  <si>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</si>
  <si>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</si>
  <si>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</si>
  <si>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</si>
  <si>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</si>
  <si>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</si>
  <si>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</si>
  <si>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</si>
  <si>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</si>
  <si>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</si>
  <si>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</si>
  <si>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</si>
  <si>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</si>
  <si>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</si>
  <si>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</si>
  <si>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</si>
  <si>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</si>
  <si>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</si>
  <si>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</si>
  <si>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</si>
  <si>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</si>
  <si>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</si>
  <si>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</si>
  <si>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</si>
  <si>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</si>
  <si>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</si>
  <si>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</si>
  <si>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</si>
  <si>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</si>
  <si>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</si>
  <si>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</si>
  <si>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</si>
  <si>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</si>
  <si>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</si>
  <si>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</si>
  <si>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</si>
  <si>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</si>
  <si>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</si>
  <si>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</si>
  <si>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</si>
  <si>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</si>
  <si>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</si>
  <si>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</si>
  <si>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</si>
  <si>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</si>
  <si>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</si>
  <si>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</si>
  <si>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</si>
  <si>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</si>
  <si>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</si>
  <si>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</si>
  <si>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</si>
  <si>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</si>
  <si>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</si>
  <si>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</si>
  <si>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</si>
  <si>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</si>
  <si>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</si>
  <si>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</si>
  <si>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</si>
  <si>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</si>
  <si>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</si>
  <si>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</si>
  <si>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</si>
  <si>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</si>
  <si>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</si>
  <si>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</si>
  <si>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</si>
  <si>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</si>
  <si>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</si>
  <si>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</si>
  <si>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</si>
  <si>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</si>
  <si>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</si>
  <si>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</si>
  <si>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</si>
  <si>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</si>
  <si>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</si>
  <si>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</si>
  <si>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</si>
  <si>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</si>
  <si>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</si>
  <si>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</si>
  <si>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</si>
  <si>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</si>
  <si>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</si>
  <si>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</si>
  <si>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</si>
  <si>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</si>
  <si>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</si>
  <si>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</si>
  <si>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</si>
  <si>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</si>
  <si>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</si>
  <si>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</si>
  <si>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</si>
  <si>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</si>
  <si>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</si>
  <si>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</si>
  <si>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</si>
  <si>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</si>
  <si>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</si>
  <si>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</si>
  <si>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</si>
  <si>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</si>
  <si>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</si>
  <si>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</si>
  <si>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</si>
  <si>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</si>
  <si>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</si>
  <si>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</si>
  <si>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</si>
  <si>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</si>
  <si>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</si>
  <si>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</si>
  <si>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</si>
  <si>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</si>
  <si>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</si>
  <si>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</si>
  <si>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</si>
  <si>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</si>
  <si>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</si>
  <si>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</si>
  <si>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</si>
  <si>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</si>
  <si>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</si>
  <si>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</si>
  <si>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</si>
  <si>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</si>
  <si>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</si>
  <si>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</si>
  <si>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</si>
  <si>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</si>
  <si>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</si>
  <si>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</si>
  <si>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</si>
  <si>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</si>
  <si>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</si>
  <si>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</si>
  <si>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</si>
  <si>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</si>
  <si>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</si>
  <si>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</si>
  <si>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</si>
  <si>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</si>
  <si>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</si>
  <si>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</si>
  <si>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</si>
  <si>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</si>
  <si>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</si>
  <si>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</si>
  <si>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</si>
  <si>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</si>
  <si>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</si>
  <si>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</si>
  <si>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</si>
  <si>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</si>
  <si>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</si>
  <si>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</si>
  <si>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</si>
  <si>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</si>
  <si>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</si>
  <si>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</si>
  <si>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</si>
  <si>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</si>
  <si>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</si>
  <si>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</si>
  <si>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</si>
  <si>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</si>
  <si>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</si>
  <si>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</si>
  <si>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</si>
  <si>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</si>
  <si>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</si>
  <si>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</si>
  <si>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</si>
  <si>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</si>
  <si>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</si>
  <si>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</si>
  <si>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</si>
  <si>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</si>
  <si>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</si>
  <si>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</si>
  <si>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</si>
  <si>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</si>
  <si>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</si>
  <si>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</si>
  <si>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</si>
  <si>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</si>
  <si>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</si>
  <si>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</si>
  <si>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</si>
  <si>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</si>
  <si>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</si>
  <si>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</si>
  <si>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</si>
  <si>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</si>
  <si>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</si>
  <si>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</si>
  <si>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</si>
  <si>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</si>
  <si>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</si>
  <si>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</si>
  <si>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</si>
  <si>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</si>
  <si>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</si>
  <si>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</si>
  <si>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</si>
  <si>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</si>
  <si>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</si>
  <si>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</si>
  <si>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</si>
  <si>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</si>
  <si>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</si>
  <si>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</si>
  <si>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</si>
  <si>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</si>
  <si>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</si>
  <si>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</si>
  <si>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</si>
  <si>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</si>
  <si>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</si>
  <si>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</si>
  <si>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</si>
  <si>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</si>
  <si>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</si>
  <si>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</si>
  <si>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</si>
  <si>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</si>
  <si>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</si>
  <si>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</si>
  <si>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</si>
  <si>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</si>
  <si>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</si>
  <si>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</si>
  <si>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</si>
  <si>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</si>
  <si>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</si>
  <si>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</si>
  <si>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</si>
  <si>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</si>
  <si>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</si>
  <si>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</si>
  <si>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</si>
  <si>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</si>
  <si>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</si>
  <si>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</si>
  <si>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</si>
  <si>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</si>
  <si>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</si>
  <si>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</si>
  <si>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</si>
  <si>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</si>
  <si>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</si>
  <si>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</si>
  <si>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</si>
  <si>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</si>
  <si>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</si>
  <si>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</si>
  <si>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</si>
  <si>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</si>
  <si>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</si>
  <si>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</si>
  <si>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</si>
  <si>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</si>
  <si>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</si>
  <si>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</si>
  <si>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</si>
  <si>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</si>
  <si>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</si>
  <si>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</si>
  <si>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</si>
  <si>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</si>
  <si>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</si>
  <si>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</si>
  <si>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</si>
  <si>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</si>
  <si>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</si>
  <si>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</si>
  <si>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</si>
  <si>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</si>
  <si>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</si>
  <si>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</si>
  <si>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</si>
  <si>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</si>
  <si>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</si>
  <si>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</si>
  <si>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</si>
  <si>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</si>
  <si>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</si>
  <si>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</si>
  <si>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</si>
  <si>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</si>
  <si>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</si>
  <si>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</si>
  <si>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</si>
  <si>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</si>
  <si>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</si>
  <si>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</si>
  <si>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</si>
  <si>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</si>
  <si>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</si>
  <si>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</si>
  <si>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</si>
  <si>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</si>
  <si>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</si>
  <si>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</si>
  <si>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</si>
  <si>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</si>
  <si>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</si>
  <si>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</si>
  <si>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</si>
  <si>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</si>
  <si>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</si>
  <si>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</si>
  <si>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</si>
  <si>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</si>
  <si>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</si>
  <si>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</si>
  <si>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</si>
  <si>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</si>
  <si>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</si>
  <si>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</si>
  <si>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</si>
  <si>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</si>
  <si>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</si>
  <si>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</si>
  <si>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</si>
  <si>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</si>
  <si>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</si>
  <si>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</si>
  <si>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</si>
  <si>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</si>
  <si>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</si>
  <si>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</si>
  <si>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</si>
  <si>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</si>
  <si>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</si>
  <si>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</si>
  <si>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</si>
  <si>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</si>
  <si>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</si>
  <si>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</si>
  <si>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</si>
  <si>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</si>
  <si>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</si>
  <si>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</si>
  <si>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</si>
  <si>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</si>
  <si>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</si>
  <si>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</si>
  <si>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</si>
  <si>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</si>
  <si>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</si>
  <si>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</si>
  <si>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</si>
  <si>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</si>
  <si>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</si>
  <si>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</si>
  <si>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</si>
  <si>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</si>
  <si>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</si>
  <si>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</si>
  <si>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</si>
  <si>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</si>
  <si>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</si>
  <si>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</si>
  <si>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</si>
  <si>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</si>
  <si>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</si>
  <si>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</si>
  <si>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</si>
  <si>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</si>
  <si>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</si>
  <si>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</si>
  <si>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</si>
  <si>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</si>
  <si>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</si>
  <si>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</si>
  <si>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</si>
  <si>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</si>
  <si>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</si>
  <si>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</si>
  <si>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</si>
  <si>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</si>
  <si>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</si>
  <si>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</si>
  <si>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</si>
  <si>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</si>
  <si>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</si>
  <si>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</si>
  <si>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</si>
  <si>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</si>
  <si>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</si>
  <si>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</si>
  <si>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</si>
  <si>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</si>
  <si>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</si>
  <si>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</si>
  <si>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</si>
  <si>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</si>
  <si>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</si>
  <si>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</si>
  <si>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</si>
  <si>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</si>
  <si>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</si>
  <si>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</si>
  <si>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</si>
  <si>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</si>
  <si>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</si>
  <si>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</si>
  <si>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</si>
  <si>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</si>
  <si>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</si>
  <si>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</si>
  <si>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</si>
  <si>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</si>
  <si>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</si>
  <si>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</si>
  <si>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</si>
  <si>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</si>
  <si>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</si>
  <si>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</si>
  <si>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</si>
  <si>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</si>
  <si>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</si>
  <si>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</si>
  <si>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</si>
  <si>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</si>
  <si>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</si>
  <si>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</si>
  <si>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</si>
  <si>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</si>
  <si>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</si>
  <si>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</si>
  <si>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</si>
  <si>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</si>
  <si>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</si>
  <si>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</si>
  <si>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</si>
  <si>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</si>
  <si>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</si>
  <si>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</si>
  <si>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</si>
  <si>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</si>
  <si>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</si>
  <si>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</si>
  <si>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</si>
  <si>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</si>
  <si>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</si>
  <si>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</si>
  <si>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</si>
  <si>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</si>
  <si>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</si>
  <si>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</si>
  <si>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</si>
  <si>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</si>
  <si>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</si>
  <si>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</si>
  <si>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</si>
  <si>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</si>
  <si>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</si>
  <si>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</si>
  <si>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</si>
  <si>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</si>
  <si>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</si>
  <si>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</si>
  <si>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</si>
  <si>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</si>
  <si>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</si>
  <si>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</si>
  <si>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</si>
  <si>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</si>
  <si>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</si>
  <si>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</si>
  <si>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</si>
  <si>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</si>
  <si>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</si>
  <si>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</si>
  <si>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</si>
  <si>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</si>
  <si>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</si>
  <si>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</si>
  <si>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</si>
  <si>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</si>
  <si>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</si>
  <si>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</si>
  <si>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</si>
  <si>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</si>
  <si>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</si>
  <si>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</si>
  <si>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</si>
  <si>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</si>
  <si>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</si>
  <si>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</si>
  <si>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</si>
  <si>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</si>
  <si>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</si>
  <si>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</si>
  <si>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</si>
  <si>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</si>
  <si>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</si>
  <si>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</si>
  <si>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</si>
  <si>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</si>
  <si>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</si>
  <si>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</si>
  <si>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</si>
  <si>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</si>
  <si>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</si>
  <si>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</si>
  <si>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</si>
  <si>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</si>
  <si>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</si>
  <si>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</si>
  <si>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</si>
  <si>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</si>
  <si>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</si>
  <si>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</si>
  <si>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</si>
  <si>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</si>
  <si>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</si>
  <si>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</si>
  <si>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</si>
  <si>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</si>
  <si>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</si>
  <si>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</si>
  <si>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</si>
  <si>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</si>
  <si>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</si>
  <si>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</si>
  <si>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</si>
  <si>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</si>
  <si>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</si>
  <si>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</si>
  <si>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</si>
  <si>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</si>
  <si>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</si>
  <si>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</si>
  <si>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</si>
  <si>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</si>
  <si>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</si>
  <si>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</si>
  <si>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</si>
  <si>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</si>
  <si>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</si>
  <si>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</si>
  <si>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</si>
  <si>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</si>
  <si>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</si>
  <si>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</si>
  <si>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</si>
  <si>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</si>
  <si>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</si>
  <si>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</si>
  <si>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</si>
  <si>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</si>
  <si>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</si>
  <si>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</si>
  <si>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</si>
  <si>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</si>
  <si>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</si>
  <si>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</si>
  <si>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</si>
  <si>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</si>
  <si>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</si>
  <si>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</si>
  <si>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</si>
  <si>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</si>
  <si>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</si>
  <si>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</si>
  <si>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</si>
  <si>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</si>
  <si>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</si>
  <si>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</si>
  <si>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</si>
  <si>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</si>
  <si>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</si>
  <si>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</si>
  <si>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</si>
  <si>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</si>
  <si>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</si>
  <si>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</si>
  <si>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</si>
  <si>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</si>
  <si>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</si>
  <si>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</si>
  <si>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</si>
  <si>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</si>
  <si>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</si>
  <si>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</si>
  <si>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</si>
  <si>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</si>
  <si>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</si>
  <si>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</si>
  <si>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</si>
  <si>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</si>
  <si>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</si>
  <si>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</si>
  <si>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</si>
  <si>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</si>
  <si>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</si>
  <si>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</si>
  <si>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</si>
  <si>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</si>
  <si>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</si>
  <si>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</si>
  <si>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</si>
  <si>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</si>
  <si>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</si>
  <si>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</si>
  <si>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</si>
  <si>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</si>
  <si>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</si>
  <si>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</si>
  <si>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</si>
  <si>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</si>
  <si>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</si>
  <si>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</si>
  <si>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</si>
  <si>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</si>
  <si>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</si>
  <si>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</si>
  <si>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</si>
  <si>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</si>
  <si>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</si>
  <si>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</si>
  <si>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</si>
  <si>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</si>
  <si>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</si>
  <si>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</si>
  <si>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</si>
  <si>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</si>
  <si>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</si>
  <si>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</si>
  <si>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</si>
  <si>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</si>
  <si>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</si>
  <si>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</si>
  <si>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</si>
  <si>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</si>
  <si>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</si>
  <si>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</si>
  <si>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</si>
  <si>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</si>
  <si>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</si>
  <si>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</si>
  <si>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</si>
  <si>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</si>
  <si>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</si>
  <si>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</si>
  <si>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</si>
  <si>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</si>
  <si>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</si>
  <si>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</si>
  <si>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</si>
  <si>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</si>
  <si>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</si>
  <si>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</si>
  <si>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</si>
  <si>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</si>
  <si>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</si>
  <si>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</si>
  <si>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</si>
  <si>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</si>
  <si>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</si>
  <si>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</si>
  <si>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</si>
  <si>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</si>
  <si>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</si>
  <si>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</si>
  <si>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</si>
  <si>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</si>
  <si>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</si>
  <si>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</si>
  <si>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</si>
  <si>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</si>
  <si>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</si>
  <si>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</si>
  <si>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</si>
  <si>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</si>
  <si>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</si>
  <si>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</si>
  <si>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</si>
  <si>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</si>
  <si>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</si>
  <si>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</si>
  <si>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</si>
  <si>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</si>
  <si>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</si>
  <si>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</si>
  <si>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</si>
  <si>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</si>
  <si>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</si>
  <si>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</si>
  <si>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</si>
  <si>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</si>
  <si>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</si>
  <si>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</si>
  <si>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</si>
  <si>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</si>
  <si>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</si>
  <si>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</si>
  <si>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</si>
  <si>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</si>
  <si>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</si>
  <si>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</si>
  <si>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</si>
  <si>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</si>
  <si>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</si>
  <si>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</si>
  <si>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</si>
  <si>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</si>
  <si>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</si>
  <si>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</si>
  <si>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</si>
  <si>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</si>
  <si>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</si>
  <si>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</si>
  <si>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</si>
  <si>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</si>
  <si>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</si>
  <si>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</si>
  <si>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</si>
  <si>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</si>
  <si>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</si>
  <si>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</si>
  <si>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</si>
  <si>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</si>
  <si>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</si>
  <si>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</si>
  <si>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</si>
  <si>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</si>
  <si>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</si>
  <si>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</si>
  <si>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</si>
  <si>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</si>
  <si>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</si>
  <si>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</si>
  <si>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</si>
  <si>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</si>
  <si>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</si>
  <si>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</si>
  <si>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</si>
  <si>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</si>
  <si>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</si>
  <si>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</si>
  <si>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</si>
  <si>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</si>
  <si>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</si>
  <si>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</si>
  <si>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</si>
  <si>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</si>
  <si>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</si>
  <si>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</si>
  <si>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</si>
  <si>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</si>
  <si>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</si>
  <si>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</si>
  <si>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</si>
  <si>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</si>
  <si>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</si>
  <si>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</si>
  <si>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</si>
  <si>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</si>
  <si>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</si>
  <si>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</si>
  <si>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</si>
  <si>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</si>
  <si>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</si>
  <si>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</si>
  <si>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</si>
  <si>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</si>
  <si>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</si>
  <si>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</si>
  <si>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</si>
  <si>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</si>
  <si>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</si>
  <si>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</si>
  <si>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</si>
  <si>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</si>
  <si>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</si>
  <si>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</si>
  <si>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</si>
  <si>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</si>
  <si>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</si>
  <si>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</si>
  <si>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</si>
  <si>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</si>
  <si>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</si>
  <si>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</si>
  <si>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</si>
  <si>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</si>
  <si>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</si>
  <si>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</si>
  <si>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</si>
  <si>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</si>
  <si>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</si>
  <si>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</si>
  <si>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</si>
  <si>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</si>
  <si>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</si>
  <si>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</si>
  <si>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</si>
  <si>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</si>
  <si>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</si>
  <si>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</si>
  <si>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</si>
  <si>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</si>
  <si>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</si>
  <si>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</si>
  <si>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</si>
  <si>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</si>
  <si>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</si>
  <si>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</si>
  <si>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</si>
  <si>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</si>
  <si>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</si>
  <si>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</si>
  <si>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</si>
  <si>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</si>
  <si>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</si>
  <si>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</si>
  <si>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</si>
  <si>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</si>
  <si>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</si>
  <si>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</si>
  <si>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</si>
  <si>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</si>
  <si>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</si>
  <si>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</si>
  <si>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</si>
  <si>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</si>
  <si>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</si>
  <si>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</si>
  <si>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</si>
  <si>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</si>
  <si>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</si>
  <si>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</si>
  <si>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</si>
  <si>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</si>
  <si>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</si>
  <si>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</si>
  <si>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</si>
  <si>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</si>
  <si>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</si>
  <si>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</si>
  <si>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</si>
  <si>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</si>
  <si>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</si>
  <si>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</si>
  <si>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</si>
  <si>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</si>
  <si>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</si>
  <si>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</si>
  <si>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</si>
  <si>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</si>
  <si>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</si>
  <si>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</si>
  <si>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</si>
  <si>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</si>
  <si>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</si>
  <si>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</si>
  <si>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</si>
  <si>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</si>
  <si>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</si>
  <si>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</si>
  <si>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</si>
  <si>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</si>
  <si>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</si>
  <si>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</si>
  <si>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</si>
  <si>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</si>
  <si>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</si>
  <si>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</si>
  <si>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</si>
  <si>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</si>
  <si>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</si>
  <si>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</si>
  <si>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</si>
  <si>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</si>
  <si>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</si>
  <si>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</si>
  <si>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</si>
  <si>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</si>
  <si>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</si>
  <si>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</si>
  <si>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</si>
  <si>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</si>
  <si>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</si>
  <si>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</si>
  <si>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</si>
  <si>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</si>
  <si>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</si>
  <si>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</si>
  <si>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</si>
  <si>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</si>
  <si>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</si>
  <si>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</si>
  <si>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</si>
  <si>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</si>
  <si>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</si>
  <si>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</si>
  <si>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</si>
  <si>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</si>
  <si>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</si>
  <si>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</si>
  <si>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</si>
  <si>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</si>
  <si>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</si>
  <si>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</si>
  <si>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</si>
  <si>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</si>
  <si>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</si>
  <si>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</si>
  <si>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</si>
  <si>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</si>
  <si>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</si>
  <si>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</si>
  <si>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</si>
  <si>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</si>
  <si>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</si>
  <si>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</si>
  <si>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</si>
  <si>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</si>
  <si>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</si>
  <si>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</si>
  <si>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</si>
  <si>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</si>
  <si>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</si>
  <si>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</si>
  <si>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</si>
  <si>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</si>
  <si>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</si>
  <si>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</si>
  <si>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</si>
  <si>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</si>
  <si>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</si>
  <si>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</si>
  <si>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</si>
  <si>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</si>
  <si>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</si>
  <si>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</si>
  <si>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</si>
  <si>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</si>
  <si>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</si>
  <si>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</si>
  <si>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</si>
  <si>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</si>
  <si>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</si>
  <si>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</si>
  <si>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</si>
  <si>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</si>
  <si>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</si>
  <si>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</si>
  <si>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</si>
  <si>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</si>
  <si>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</si>
  <si>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</si>
  <si>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</si>
  <si>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</si>
  <si>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</si>
  <si>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</si>
  <si>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</si>
  <si>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</si>
  <si>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</si>
  <si>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</si>
  <si>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</si>
  <si>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</si>
  <si>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</si>
  <si>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</si>
  <si>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</si>
  <si>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</si>
  <si>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</si>
  <si>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</si>
  <si>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</si>
  <si>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</si>
  <si>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</si>
  <si>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</si>
  <si>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</si>
  <si>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</si>
  <si>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</si>
  <si>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</si>
  <si>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</si>
  <si>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</si>
  <si>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</si>
  <si>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</si>
  <si>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</si>
  <si>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</si>
  <si>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</si>
  <si>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</si>
  <si>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</si>
  <si>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</si>
  <si>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</si>
  <si>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</si>
  <si>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</si>
  <si>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</si>
  <si>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</si>
  <si>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</si>
  <si>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</si>
  <si>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</si>
  <si>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</si>
  <si>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</si>
  <si>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</si>
  <si>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</si>
  <si>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</si>
  <si>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</si>
  <si>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</si>
  <si>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</si>
  <si>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</si>
  <si>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</si>
  <si>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</si>
  <si>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</si>
  <si>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</si>
  <si>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</si>
  <si>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</si>
  <si>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</si>
  <si>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</si>
  <si>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</si>
  <si>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</si>
  <si>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</si>
  <si>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</si>
  <si>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</si>
  <si>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</si>
  <si>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</si>
  <si>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</si>
  <si>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</si>
  <si>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</si>
  <si>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</si>
  <si>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</si>
  <si>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</si>
  <si>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</si>
  <si>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</si>
  <si>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</si>
  <si>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</si>
  <si>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</si>
  <si>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</si>
  <si>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</si>
  <si>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</si>
  <si>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</si>
  <si>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</si>
  <si>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</si>
  <si>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</si>
  <si>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</si>
  <si>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</si>
  <si>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</si>
  <si>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</si>
  <si>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</si>
  <si>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</si>
  <si>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</si>
  <si>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</si>
  <si>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</si>
  <si>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</si>
  <si>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</si>
  <si>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</si>
  <si>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</si>
  <si>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</si>
  <si>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</si>
  <si>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</si>
  <si>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</si>
  <si>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</si>
  <si>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</si>
  <si>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</si>
  <si>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</si>
  <si>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</si>
  <si>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</si>
  <si>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</si>
  <si>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</si>
  <si>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</si>
  <si>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</si>
  <si>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</si>
  <si>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</si>
  <si>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</si>
  <si>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</si>
  <si>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</si>
  <si>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</si>
  <si>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</si>
  <si>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</si>
  <si>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</si>
  <si>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</si>
  <si>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</si>
  <si>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</si>
  <si>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</si>
  <si>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</si>
  <si>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</si>
  <si>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</si>
  <si>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</si>
  <si>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</si>
  <si>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</si>
  <si>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</si>
  <si>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</si>
  <si>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</si>
  <si>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</si>
  <si>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</si>
  <si>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</si>
  <si>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</si>
  <si>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</si>
  <si>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</si>
  <si>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</si>
  <si>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</si>
  <si>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</si>
  <si>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</si>
  <si>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</si>
  <si>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</si>
  <si>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</si>
  <si>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</si>
  <si>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</si>
  <si>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</si>
  <si>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</si>
  <si>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</si>
  <si>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</si>
  <si>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</si>
  <si>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</si>
  <si>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</si>
  <si>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</si>
  <si>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</si>
  <si>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</si>
  <si>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</si>
  <si>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</si>
  <si>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</si>
  <si>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</si>
  <si>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</si>
  <si>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</si>
  <si>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</si>
  <si>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</si>
  <si>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</si>
  <si>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</si>
  <si>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</si>
  <si>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</si>
  <si>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</si>
  <si>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</si>
  <si>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</si>
  <si>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</si>
  <si>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</si>
  <si>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</si>
  <si>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</si>
  <si>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</si>
  <si>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</si>
  <si>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</si>
  <si>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</si>
  <si>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</si>
  <si>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</si>
  <si>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</si>
  <si>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</si>
  <si>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</si>
  <si>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</si>
  <si>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</si>
  <si>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</si>
  <si>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</si>
  <si>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</si>
  <si>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</si>
  <si>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</si>
  <si>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</si>
  <si>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</si>
  <si>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</si>
  <si>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</si>
  <si>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</si>
  <si>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</si>
  <si>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</si>
  <si>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</si>
  <si>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</si>
  <si>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</si>
  <si>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</si>
  <si>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</si>
  <si>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</si>
  <si>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</si>
  <si>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</si>
  <si>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</si>
  <si>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</si>
  <si>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</si>
  <si>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</si>
  <si>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</si>
  <si>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</si>
  <si>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</si>
  <si>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</si>
  <si>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</si>
  <si>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</si>
  <si>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</si>
  <si>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</si>
  <si>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</si>
  <si>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</si>
  <si>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</si>
  <si>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</si>
  <si>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</si>
  <si>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</si>
  <si>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</si>
  <si>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</si>
  <si>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</si>
  <si>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</si>
  <si>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</si>
  <si>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</si>
  <si>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</si>
  <si>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</si>
  <si>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</si>
  <si>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</si>
  <si>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</si>
  <si>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</si>
  <si>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</si>
  <si>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</si>
  <si>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</si>
  <si>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</si>
  <si>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</si>
  <si>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</si>
  <si>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</si>
  <si>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</si>
  <si>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</si>
  <si>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</si>
  <si>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</si>
  <si>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</si>
  <si>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</si>
  <si>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</si>
  <si>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</si>
  <si>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</si>
  <si>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</si>
  <si>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</si>
  <si>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</si>
  <si>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</si>
  <si>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</si>
  <si>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</si>
  <si>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</si>
  <si>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</si>
  <si>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</si>
  <si>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</si>
  <si>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</si>
  <si>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</si>
  <si>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</si>
  <si>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</si>
  <si>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</si>
  <si>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</si>
  <si>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</si>
  <si>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</si>
  <si>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</si>
  <si>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</si>
  <si>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</si>
  <si>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</si>
  <si>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</si>
  <si>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</si>
  <si>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</si>
  <si>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</si>
  <si>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</si>
  <si>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</si>
  <si>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</si>
  <si>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</si>
  <si>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</si>
  <si>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</si>
  <si>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</si>
  <si>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</si>
  <si>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</si>
  <si>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</si>
  <si>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</si>
  <si>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</si>
  <si>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</si>
  <si>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</si>
  <si>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</si>
  <si>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</si>
  <si>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</si>
  <si>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</si>
  <si>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</si>
  <si>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</si>
  <si>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</si>
  <si>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</si>
  <si>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</si>
  <si>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</si>
  <si>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</si>
  <si>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</si>
  <si>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</si>
  <si>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</si>
  <si>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</si>
  <si>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</si>
  <si>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</si>
  <si>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</si>
  <si>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</si>
  <si>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</si>
  <si>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</si>
  <si>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</si>
  <si>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</si>
  <si>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</si>
  <si>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</si>
  <si>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</si>
  <si>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</si>
  <si>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</si>
  <si>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</si>
  <si>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</si>
  <si>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</si>
  <si>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</si>
  <si>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</si>
  <si>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</si>
  <si>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</si>
  <si>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</si>
  <si>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</si>
  <si>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</si>
  <si>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</si>
  <si>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</si>
  <si>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</si>
  <si>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</si>
  <si>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</si>
  <si>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</si>
  <si>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</si>
  <si>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</si>
  <si>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</si>
  <si>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</si>
  <si>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</si>
  <si>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</si>
  <si>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</si>
  <si>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</si>
  <si>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</si>
  <si>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</si>
  <si>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</si>
  <si>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</si>
  <si>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</si>
  <si>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</si>
  <si>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</si>
  <si>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</si>
  <si>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</si>
  <si>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</si>
  <si>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</si>
  <si>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</si>
  <si>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</si>
  <si>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</si>
  <si>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</si>
  <si>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</si>
  <si>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</si>
  <si>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</si>
  <si>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</si>
  <si>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</si>
  <si>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</si>
  <si>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</si>
  <si>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</si>
  <si>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</si>
  <si>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</si>
  <si>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</si>
  <si>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</si>
  <si>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</si>
  <si>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</si>
  <si>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</si>
  <si>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</si>
  <si>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</si>
  <si>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</si>
  <si>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</si>
  <si>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</si>
  <si>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</si>
  <si>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</si>
  <si>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</si>
  <si>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</si>
  <si>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</si>
  <si>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</si>
  <si>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</si>
  <si>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</si>
  <si>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</si>
  <si>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</si>
  <si>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</si>
  <si>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</si>
  <si>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</si>
  <si>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</si>
  <si>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</si>
  <si>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</si>
  <si>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</si>
  <si>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</si>
  <si>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</si>
  <si>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</si>
  <si>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</si>
  <si>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</si>
  <si>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</si>
  <si>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</si>
  <si>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</si>
  <si>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</si>
  <si>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</si>
  <si>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</si>
  <si>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</si>
  <si>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</si>
  <si>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</si>
  <si>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</si>
  <si>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</si>
  <si>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</si>
  <si>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</si>
  <si>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</si>
  <si>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</si>
  <si>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</si>
  <si>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</si>
  <si>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</si>
  <si>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</si>
  <si>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</si>
  <si>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</si>
  <si>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</si>
  <si>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</si>
  <si>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</si>
  <si>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</si>
  <si>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</si>
  <si>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</si>
  <si>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</si>
  <si>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</si>
  <si>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</si>
  <si>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</si>
  <si>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</si>
  <si>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</si>
  <si>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</si>
  <si>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</si>
  <si>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</si>
  <si>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</si>
  <si>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</si>
  <si>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</si>
  <si>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</si>
  <si>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</si>
  <si>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</si>
  <si>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</si>
  <si>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</si>
  <si>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</si>
  <si>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</si>
  <si>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</si>
  <si>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</si>
  <si>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</si>
  <si>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</si>
  <si>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</si>
  <si>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</si>
  <si>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</si>
  <si>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</si>
  <si>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</si>
  <si>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</si>
  <si>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</si>
  <si>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</si>
  <si>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</si>
  <si>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</si>
  <si>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</si>
  <si>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</si>
  <si>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</si>
  <si>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</si>
  <si>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</si>
  <si>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</si>
  <si>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</si>
  <si>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</si>
  <si>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</si>
  <si>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</si>
  <si>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</si>
  <si>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</si>
  <si>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</si>
  <si>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</si>
  <si>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</si>
  <si>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</si>
  <si>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</si>
  <si>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</si>
  <si>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</si>
  <si>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</si>
  <si>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</si>
  <si>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</si>
  <si>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</si>
  <si>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</si>
  <si>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</si>
  <si>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</si>
  <si>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</si>
  <si>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</si>
  <si>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</si>
  <si>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</si>
  <si>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</si>
  <si>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</si>
  <si>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</si>
  <si>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</si>
  <si>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</si>
  <si>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</si>
  <si>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</si>
  <si>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</si>
  <si>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</si>
  <si>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</si>
  <si>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</si>
  <si>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</si>
  <si>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</si>
  <si>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</si>
  <si>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</si>
  <si>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</si>
  <si>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</si>
  <si>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</si>
  <si>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</si>
  <si>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</si>
  <si>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</si>
  <si>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</si>
  <si>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</si>
  <si>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</si>
  <si>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</si>
  <si>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</si>
  <si>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</si>
  <si>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</si>
  <si>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</si>
  <si>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</si>
  <si>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</si>
  <si>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</si>
  <si>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</si>
  <si>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</si>
  <si>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</si>
  <si>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</si>
  <si>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</si>
  <si>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</si>
  <si>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</si>
  <si>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</si>
  <si>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</si>
  <si>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</si>
  <si>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</si>
  <si>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</si>
  <si>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</si>
  <si>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</si>
  <si>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</si>
  <si>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</si>
  <si>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</si>
  <si>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</si>
  <si>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</si>
  <si>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</si>
  <si>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</si>
  <si>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</si>
  <si>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</si>
  <si>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</si>
  <si>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</si>
  <si>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</si>
  <si>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</si>
  <si>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</si>
  <si>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</si>
  <si>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</si>
  <si>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</si>
  <si>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</si>
  <si>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</si>
  <si>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</si>
  <si>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</si>
  <si>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</si>
  <si>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</si>
  <si>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</si>
  <si>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</si>
  <si>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</si>
  <si>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</si>
  <si>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</si>
  <si>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</si>
  <si>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</si>
  <si>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</si>
  <si>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</si>
  <si>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</si>
  <si>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</si>
  <si>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</si>
  <si>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</si>
  <si>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</si>
  <si>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</si>
  <si>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</si>
  <si>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</si>
  <si>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</si>
  <si>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</si>
  <si>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</si>
  <si>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</si>
  <si>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</si>
  <si>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</si>
  <si>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</si>
  <si>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</si>
  <si>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</si>
  <si>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</si>
  <si>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</si>
  <si>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</si>
  <si>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</si>
  <si>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</si>
  <si>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</si>
  <si>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</si>
  <si>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</si>
  <si>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</si>
  <si>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</si>
  <si>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</si>
  <si>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</si>
  <si>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</si>
  <si>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</si>
  <si>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</si>
  <si>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</si>
  <si>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</si>
  <si>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</si>
  <si>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</si>
  <si>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</si>
  <si>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</si>
  <si>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</si>
  <si>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</si>
  <si>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</si>
  <si>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</si>
  <si>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</si>
  <si>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</si>
  <si>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</si>
  <si>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</si>
  <si>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</si>
  <si>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</si>
  <si>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</si>
  <si>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</si>
  <si>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</si>
  <si>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</si>
  <si>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</si>
  <si>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</si>
  <si>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</si>
  <si>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</si>
  <si>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</si>
  <si>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</si>
  <si>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</si>
  <si>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</si>
  <si>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</si>
  <si>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</si>
  <si>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</si>
  <si>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</si>
  <si>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</si>
  <si>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</si>
  <si>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</si>
  <si>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</si>
  <si>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</si>
  <si>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</si>
  <si>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</si>
  <si>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</si>
  <si>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</si>
  <si>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</si>
  <si>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</si>
  <si>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</si>
  <si>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</si>
  <si>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</si>
  <si>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</si>
  <si>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</si>
  <si>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</si>
  <si>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</si>
  <si>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</si>
  <si>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</si>
  <si>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</si>
  <si>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</si>
  <si>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</si>
  <si>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</si>
  <si>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</si>
  <si>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</si>
  <si>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</si>
  <si>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</si>
  <si>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</si>
  <si>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</si>
  <si>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</si>
  <si>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</si>
  <si>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</si>
  <si>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</si>
  <si>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</si>
  <si>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</si>
  <si>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</si>
  <si>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</si>
  <si>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</si>
  <si>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</si>
  <si>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</si>
  <si>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</si>
  <si>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</si>
  <si>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</si>
  <si>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</si>
  <si>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</si>
  <si>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</si>
  <si>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</si>
  <si>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</si>
  <si>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</si>
  <si>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</si>
  <si>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</si>
  <si>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</si>
  <si>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</si>
  <si>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</si>
  <si>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</si>
  <si>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</si>
  <si>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</si>
  <si>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</si>
  <si>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</si>
  <si>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</si>
  <si>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</si>
  <si>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</si>
  <si>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</si>
  <si>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</si>
  <si>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</si>
  <si>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</si>
  <si>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</si>
  <si>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</si>
  <si>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</si>
  <si>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</si>
  <si>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</si>
  <si>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</si>
  <si>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</si>
  <si>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</si>
  <si>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</si>
  <si>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</si>
  <si>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</si>
  <si>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</si>
  <si>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</si>
  <si>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</si>
  <si>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</si>
  <si>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</si>
  <si>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</si>
  <si>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</si>
  <si>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</si>
  <si>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</si>
  <si>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</si>
  <si>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</si>
  <si>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</si>
  <si>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</si>
  <si>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</si>
  <si>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</si>
  <si>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</si>
  <si>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</si>
  <si>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</si>
  <si>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</si>
  <si>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</si>
  <si>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</si>
  <si>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</si>
  <si>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</si>
  <si>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</si>
  <si>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</si>
  <si>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</si>
  <si>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</si>
  <si>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</si>
  <si>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</si>
  <si>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</si>
  <si>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</si>
  <si>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</si>
  <si>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</si>
  <si>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</si>
  <si>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</si>
  <si>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</si>
  <si>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</si>
  <si>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</si>
  <si>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</si>
  <si>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</si>
  <si>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</si>
  <si>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</si>
  <si>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</si>
  <si>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</si>
  <si>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</si>
  <si>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</si>
  <si>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</si>
  <si>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</si>
  <si>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</si>
  <si>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</si>
  <si>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</si>
  <si>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</si>
  <si>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</si>
  <si>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</si>
  <si>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</si>
  <si>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</si>
  <si>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</si>
  <si>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</si>
  <si>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</si>
  <si>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</si>
  <si>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</si>
  <si>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</si>
  <si>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</si>
  <si>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</si>
  <si>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</si>
  <si>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</si>
  <si>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</si>
  <si>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</si>
  <si>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</si>
  <si>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</si>
  <si>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</si>
  <si>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</si>
  <si>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</si>
  <si>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</si>
  <si>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</si>
  <si>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</si>
  <si>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</si>
  <si>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</si>
  <si>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</si>
  <si>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</si>
  <si>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</si>
  <si>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</si>
  <si>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</si>
  <si>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</si>
  <si>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</si>
  <si>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</si>
  <si>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</si>
  <si>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</si>
  <si>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</si>
  <si>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</si>
  <si>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</si>
  <si>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</si>
  <si>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</si>
  <si>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</si>
  <si>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</si>
  <si>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</si>
  <si>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</si>
  <si>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</si>
  <si>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</si>
  <si>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</si>
  <si>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</si>
  <si>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</si>
  <si>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</si>
  <si>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</si>
  <si>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</si>
  <si>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</si>
  <si>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</si>
  <si>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</si>
  <si>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</si>
  <si>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</si>
  <si>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</si>
  <si>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</si>
  <si>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</si>
  <si>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</si>
  <si>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</si>
  <si>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</si>
  <si>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</si>
  <si>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</si>
  <si>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</si>
  <si>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</si>
  <si>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</si>
  <si>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</si>
  <si>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</si>
  <si>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</si>
  <si>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</si>
  <si>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</si>
  <si>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</si>
  <si>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</si>
  <si>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</si>
  <si>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</si>
  <si>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</si>
  <si>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</si>
  <si>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</si>
  <si>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</si>
  <si>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</si>
  <si>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</si>
  <si>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</si>
  <si>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</si>
  <si>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</si>
  <si>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</si>
  <si>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</si>
  <si>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</si>
  <si>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</si>
  <si>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</si>
  <si>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</si>
  <si>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</si>
  <si>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</si>
  <si>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</si>
  <si>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</si>
  <si>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</si>
  <si>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</si>
  <si>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</si>
  <si>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</si>
  <si>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</si>
  <si>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</si>
  <si>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</si>
  <si>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</si>
  <si>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</si>
  <si>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</si>
  <si>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</si>
  <si>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</si>
  <si>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</si>
  <si>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</si>
  <si>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</si>
  <si>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</si>
  <si>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</si>
  <si>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</si>
  <si>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</si>
  <si>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</si>
  <si>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</si>
  <si>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</si>
  <si>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</si>
  <si>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</si>
  <si>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</si>
  <si>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</si>
  <si>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</si>
  <si>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</si>
  <si>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</si>
  <si>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</si>
  <si>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</si>
  <si>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</si>
  <si>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</si>
  <si>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</si>
  <si>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</si>
  <si>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</si>
  <si>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</si>
  <si>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</si>
  <si>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</si>
  <si>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</si>
  <si>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</si>
  <si>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</si>
  <si>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</si>
  <si>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</si>
  <si>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</si>
  <si>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</si>
  <si>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</si>
  <si>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</si>
  <si>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</si>
  <si>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</si>
  <si>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</si>
  <si>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</si>
  <si>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</si>
  <si>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</si>
  <si>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</si>
  <si>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</si>
  <si>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</si>
  <si>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</si>
  <si>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</si>
  <si>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</si>
  <si>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</si>
  <si>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</si>
  <si>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</si>
  <si>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</si>
  <si>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</si>
  <si>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</si>
  <si>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</si>
  <si>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</si>
  <si>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</si>
  <si>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</si>
  <si>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</si>
  <si>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</si>
  <si>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</si>
  <si>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</si>
  <si>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</si>
  <si>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</si>
  <si>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</si>
  <si>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</si>
  <si>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</si>
  <si>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</si>
  <si>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</si>
  <si>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</si>
  <si>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</si>
  <si>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</si>
  <si>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</si>
  <si>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</si>
  <si>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</si>
  <si>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</si>
  <si>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</si>
  <si>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</si>
  <si>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</si>
  <si>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</si>
  <si>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</si>
  <si>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</si>
  <si>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</si>
  <si>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</si>
  <si>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</si>
  <si>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</si>
  <si>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</si>
  <si>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</si>
  <si>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</si>
  <si>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</si>
  <si>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</si>
  <si>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</si>
  <si>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</si>
  <si>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</si>
  <si>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</si>
  <si>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</si>
  <si>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</si>
  <si>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</si>
  <si>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</si>
  <si>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</si>
  <si>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</si>
  <si>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</si>
  <si>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</si>
  <si>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</si>
  <si>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</si>
  <si>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</si>
  <si>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</si>
  <si>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</si>
  <si>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</si>
  <si>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</si>
  <si>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</si>
  <si>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</si>
  <si>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</si>
  <si>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</si>
  <si>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</si>
  <si>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</si>
  <si>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</si>
  <si>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</si>
  <si>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</si>
  <si>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</si>
  <si>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</si>
  <si>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</si>
  <si>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</si>
  <si>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</si>
  <si>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</si>
  <si>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</si>
  <si>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</si>
  <si>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</si>
  <si>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</si>
  <si>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</si>
  <si>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</si>
  <si>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</si>
  <si>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</si>
  <si>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</si>
  <si>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</si>
  <si>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</si>
  <si>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</si>
  <si>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</si>
  <si>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</si>
  <si>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</si>
  <si>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</si>
  <si>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</si>
  <si>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</si>
  <si>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</si>
  <si>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</si>
  <si>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</si>
  <si>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</si>
  <si>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</si>
  <si>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</si>
  <si>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</si>
  <si>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</si>
  <si>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</si>
  <si>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</si>
  <si>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</si>
  <si>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</si>
  <si>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</si>
  <si>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</si>
  <si>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</si>
  <si>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</si>
  <si>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</si>
  <si>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</si>
  <si>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</si>
  <si>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</si>
  <si>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</si>
  <si>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</si>
  <si>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</si>
  <si>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</si>
  <si>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</si>
  <si>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</si>
  <si>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</si>
  <si>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</si>
  <si>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</si>
  <si>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</si>
  <si>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</si>
  <si>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</si>
  <si>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</si>
  <si>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</si>
  <si>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</si>
  <si>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</si>
  <si>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</si>
  <si>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</si>
  <si>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</si>
  <si>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</si>
  <si>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</si>
  <si>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</si>
  <si>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</si>
  <si>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</si>
  <si>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</si>
  <si>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</si>
  <si>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</si>
  <si>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</si>
  <si>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</si>
  <si>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</si>
  <si>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</si>
  <si>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</si>
  <si>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</si>
  <si>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</si>
  <si>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</si>
  <si>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</si>
  <si>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</si>
  <si>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</si>
  <si>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</si>
  <si>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</si>
  <si>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</si>
  <si>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</si>
  <si>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</si>
  <si>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</si>
  <si>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</si>
  <si>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</si>
  <si>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</si>
  <si>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</si>
  <si>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</si>
  <si>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</si>
  <si>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</si>
  <si>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</si>
  <si>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</si>
  <si>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</si>
  <si>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</si>
  <si>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</si>
  <si>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</si>
  <si>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</si>
  <si>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</si>
  <si>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</si>
  <si>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</si>
  <si>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</si>
  <si>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</si>
  <si>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</si>
  <si>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</si>
  <si>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</si>
  <si>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</si>
  <si>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</si>
  <si>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</si>
  <si>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</si>
  <si>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</si>
  <si>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</si>
  <si>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</si>
  <si>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</si>
  <si>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</si>
  <si>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</si>
  <si>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</si>
  <si>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</si>
  <si>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</si>
  <si>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</si>
  <si>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</si>
  <si>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</si>
  <si>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</si>
  <si>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</si>
  <si>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</si>
  <si>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</si>
  <si>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</si>
  <si>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</si>
  <si>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</si>
  <si>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</si>
  <si>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</si>
  <si>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</si>
  <si>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</si>
  <si>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</si>
  <si>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</si>
  <si>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</si>
  <si>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</si>
  <si>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</si>
  <si>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</si>
  <si>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</si>
  <si>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</si>
  <si>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</si>
  <si>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</si>
  <si>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</si>
  <si>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</si>
  <si>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</si>
  <si>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</si>
  <si>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</si>
  <si>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</si>
  <si>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</si>
  <si>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</si>
  <si>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</si>
  <si>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</si>
  <si>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</si>
  <si>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</si>
  <si>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</si>
  <si>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</si>
  <si>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</si>
  <si>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</si>
  <si>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</si>
  <si>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</si>
  <si>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</si>
  <si>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</si>
  <si>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</si>
  <si>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</si>
  <si>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</si>
  <si>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</si>
  <si>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</si>
  <si>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</si>
  <si>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</si>
  <si>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</si>
  <si>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</si>
  <si>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</si>
  <si>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</si>
  <si>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</si>
  <si>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</si>
  <si>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</si>
  <si>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</si>
  <si>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</si>
  <si>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</si>
  <si>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</si>
  <si>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</si>
  <si>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</si>
  <si>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</si>
  <si>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</si>
  <si>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</si>
  <si>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</si>
  <si>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</si>
  <si>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</si>
  <si>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</si>
  <si>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</si>
  <si>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</si>
  <si>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</si>
  <si>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</si>
  <si>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</si>
  <si>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</si>
  <si>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</si>
  <si>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</si>
  <si>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</si>
  <si>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</si>
  <si>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</si>
  <si>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</si>
  <si>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</si>
  <si>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</si>
  <si>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</si>
  <si>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</si>
  <si>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</si>
  <si>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</si>
  <si>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</si>
  <si>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</si>
  <si>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</si>
  <si>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</si>
  <si>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</si>
  <si>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</si>
  <si>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</si>
  <si>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</si>
  <si>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</si>
  <si>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</si>
  <si>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</si>
  <si>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</si>
  <si>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</si>
  <si>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</si>
  <si>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</si>
  <si>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</si>
  <si>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</si>
  <si>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</si>
  <si>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</si>
  <si>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</si>
  <si>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</si>
  <si>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</si>
  <si>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</si>
  <si>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</si>
  <si>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</si>
  <si>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</si>
  <si>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</si>
  <si>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</si>
  <si>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</si>
  <si>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</si>
  <si>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</si>
  <si>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</si>
  <si>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</si>
  <si>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</si>
  <si>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</si>
  <si>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</si>
  <si>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</si>
  <si>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</si>
  <si>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</si>
  <si>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</si>
  <si>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</si>
  <si>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</si>
  <si>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</si>
  <si>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</si>
  <si>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</si>
  <si>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</si>
  <si>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</si>
  <si>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</si>
  <si>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</si>
  <si>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</si>
  <si>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</si>
  <si>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</si>
  <si>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</si>
  <si>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</si>
  <si>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</si>
  <si>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</si>
  <si>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</si>
  <si>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</si>
  <si>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</si>
  <si>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</si>
  <si>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</si>
  <si>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</si>
  <si>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</si>
  <si>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</si>
  <si>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</si>
  <si>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</si>
  <si>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</si>
  <si>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</si>
  <si>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</si>
  <si>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</si>
  <si>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</si>
  <si>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</si>
  <si>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</si>
  <si>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</si>
  <si>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</si>
  <si>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</si>
  <si>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</si>
  <si>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</si>
  <si>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</si>
  <si>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</si>
  <si>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</si>
  <si>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</si>
  <si>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</si>
  <si>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</si>
  <si>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</si>
  <si>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</si>
  <si>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</si>
  <si>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</si>
  <si>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</si>
  <si>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</si>
  <si>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</si>
  <si>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</si>
  <si>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</si>
  <si>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</si>
  <si>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</si>
  <si>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</si>
  <si>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</si>
  <si>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</si>
  <si>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</si>
  <si>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</si>
  <si>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</si>
  <si>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</si>
  <si>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</si>
  <si>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</si>
  <si>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</si>
  <si>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</si>
  <si>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</si>
  <si>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</si>
  <si>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</si>
  <si>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</si>
  <si>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</si>
  <si>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</si>
  <si>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</si>
  <si>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</si>
  <si>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</si>
  <si>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</si>
  <si>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</si>
  <si>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</si>
  <si>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</si>
  <si>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</si>
  <si>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</si>
  <si>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</si>
  <si>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</si>
  <si>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</si>
  <si>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</si>
  <si>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</si>
  <si>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</si>
  <si>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</si>
  <si>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</si>
  <si>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</si>
  <si>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</si>
  <si>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</si>
  <si>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</si>
  <si>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</si>
  <si>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</si>
  <si>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</si>
  <si>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</si>
  <si>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</si>
  <si>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</si>
  <si>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</si>
  <si>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</si>
  <si>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</si>
  <si>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</si>
  <si>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</si>
  <si>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</si>
  <si>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</si>
  <si>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</si>
  <si>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</si>
  <si>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</si>
  <si>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</si>
  <si>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</si>
  <si>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</si>
  <si>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</si>
  <si>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</si>
  <si>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</si>
  <si>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</si>
  <si>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</si>
  <si>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</si>
  <si>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</si>
  <si>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</si>
  <si>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</si>
  <si>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</si>
  <si>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</si>
  <si>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</si>
  <si>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</si>
  <si>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</si>
  <si>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</si>
  <si>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</si>
  <si>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</si>
  <si>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</si>
  <si>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</si>
  <si>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</si>
  <si>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</si>
  <si>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</si>
  <si>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</si>
  <si>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</si>
  <si>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</si>
  <si>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</si>
  <si>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</si>
  <si>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</si>
  <si>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</si>
  <si>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</si>
  <si>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</si>
  <si>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</si>
  <si>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</si>
  <si>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</si>
  <si>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</si>
  <si>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</si>
  <si>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</si>
  <si>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</si>
  <si>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</si>
  <si>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</si>
  <si>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</si>
  <si>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</si>
  <si>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</si>
  <si>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</si>
  <si>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</si>
  <si>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</si>
  <si>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</si>
  <si>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</si>
  <si>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</si>
  <si>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</si>
  <si>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</si>
  <si>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</si>
  <si>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</si>
  <si>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</si>
  <si>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</si>
  <si>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</si>
  <si>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</si>
  <si>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</si>
  <si>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</si>
  <si>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</si>
  <si>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</si>
  <si>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</si>
  <si>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</si>
  <si>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</si>
  <si>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</si>
  <si>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</si>
  <si>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</si>
  <si>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</si>
  <si>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</si>
  <si>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</si>
  <si>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</si>
  <si>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</si>
  <si>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</si>
  <si>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</si>
  <si>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</si>
  <si>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</si>
  <si>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</si>
  <si>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</si>
  <si>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</si>
  <si>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</si>
  <si>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</si>
  <si>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</si>
  <si>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</si>
  <si>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</si>
  <si>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</si>
  <si>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</si>
  <si>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</si>
  <si>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</si>
  <si>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</si>
  <si>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</si>
  <si>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</si>
  <si>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</si>
  <si>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</si>
  <si>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</si>
  <si>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</si>
  <si>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</si>
  <si>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</si>
  <si>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</si>
  <si>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</si>
  <si>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</si>
  <si>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</si>
  <si>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</si>
  <si>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</si>
  <si>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</si>
  <si>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</si>
  <si>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</si>
  <si>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</si>
  <si>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</si>
  <si>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</si>
  <si>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</si>
  <si>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</si>
  <si>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</si>
  <si>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</si>
  <si>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</si>
  <si>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</si>
  <si>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</si>
  <si>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</si>
  <si>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</si>
  <si>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</si>
  <si>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</si>
  <si>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</si>
  <si>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</si>
  <si>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</si>
  <si>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</si>
  <si>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</si>
  <si>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</si>
  <si>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</si>
  <si>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</si>
  <si>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</si>
  <si>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</si>
  <si>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</si>
  <si>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</si>
  <si>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</si>
  <si>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</si>
  <si>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</si>
  <si>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</si>
  <si>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</si>
  <si>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</si>
  <si>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</si>
  <si>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</si>
  <si>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</si>
  <si>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</si>
  <si>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</si>
  <si>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</si>
  <si>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</si>
  <si>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</si>
  <si>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</si>
  <si>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</si>
  <si>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</si>
  <si>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</si>
  <si>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</si>
  <si>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</si>
  <si>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</si>
  <si>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</si>
  <si>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</si>
  <si>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</si>
  <si>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</si>
  <si>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</si>
  <si>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</si>
  <si>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</si>
  <si>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</si>
  <si>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</si>
  <si>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</si>
  <si>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</si>
  <si>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</si>
  <si>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</si>
  <si>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</si>
  <si>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</si>
  <si>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</si>
  <si>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</si>
  <si>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</si>
  <si>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</si>
  <si>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</si>
  <si>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</si>
  <si>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</si>
  <si>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</si>
  <si>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</si>
  <si>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</si>
  <si>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</si>
  <si>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</si>
  <si>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</si>
  <si>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</si>
  <si>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</si>
  <si>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</si>
  <si>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</si>
  <si>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</si>
  <si>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</si>
  <si>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</si>
  <si>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</si>
  <si>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</si>
  <si>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</si>
  <si>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</si>
  <si>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</si>
  <si>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</si>
  <si>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</si>
  <si>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</si>
  <si>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</si>
  <si>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</si>
  <si>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</si>
  <si>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</si>
  <si>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</si>
  <si>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</si>
  <si>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</si>
  <si>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</si>
  <si>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</si>
  <si>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</si>
  <si>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</si>
  <si>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</si>
  <si>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</si>
  <si>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</si>
  <si>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</si>
  <si>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</si>
  <si>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</si>
  <si>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</si>
  <si>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</si>
  <si>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</si>
  <si>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</si>
  <si>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</si>
  <si>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</si>
  <si>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</si>
  <si>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</si>
  <si>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</si>
  <si>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</si>
  <si>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</si>
  <si>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</si>
  <si>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</si>
  <si>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</si>
  <si>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</si>
  <si>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</si>
  <si>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</si>
  <si>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</si>
  <si>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</si>
  <si>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</si>
  <si>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</si>
  <si>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</si>
  <si>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</si>
  <si>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</si>
  <si>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</si>
  <si>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</si>
  <si>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</si>
  <si>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</si>
  <si>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</si>
  <si>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</si>
  <si>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</si>
  <si>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</si>
  <si>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</si>
  <si>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</si>
  <si>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</si>
  <si>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</si>
  <si>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</si>
  <si>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</si>
  <si>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</si>
  <si>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</si>
  <si>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</si>
  <si>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</si>
  <si>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</si>
  <si>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</si>
  <si>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</si>
  <si>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</si>
  <si>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</si>
  <si>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</si>
  <si>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</si>
  <si>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</si>
  <si>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</si>
  <si>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</si>
  <si>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</si>
  <si>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</si>
  <si>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</si>
  <si>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</si>
  <si>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</si>
  <si>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</si>
  <si>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</si>
  <si>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</si>
  <si>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</si>
  <si>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</si>
  <si>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</si>
  <si>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</si>
  <si>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</si>
  <si>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</si>
  <si>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</si>
  <si>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</si>
  <si>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</si>
  <si>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</si>
  <si>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</si>
  <si>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</si>
  <si>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</si>
  <si>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</si>
  <si>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</si>
  <si>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</si>
  <si>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</si>
  <si>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</si>
  <si>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</si>
  <si>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</si>
  <si>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</si>
  <si>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</si>
  <si>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</si>
  <si>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</si>
  <si>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</si>
  <si>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</si>
  <si>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</si>
  <si>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</si>
  <si>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</si>
  <si>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</si>
  <si>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</si>
  <si>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</si>
  <si>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</si>
  <si>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</si>
  <si>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</si>
  <si>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</si>
  <si>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</si>
  <si>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</si>
  <si>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</si>
  <si>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</si>
  <si>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</si>
  <si>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</si>
  <si>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</si>
  <si>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</si>
  <si>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</si>
  <si>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</si>
  <si>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</si>
  <si>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</si>
  <si>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</si>
  <si>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</si>
  <si>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</si>
  <si>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</si>
  <si>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</si>
  <si>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</si>
  <si>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</si>
  <si>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</si>
  <si>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</si>
  <si>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</si>
  <si>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</si>
  <si>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</si>
  <si>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</si>
  <si>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</si>
  <si>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</si>
  <si>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</si>
  <si>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</si>
  <si>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</si>
  <si>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</si>
  <si>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</si>
  <si>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</si>
  <si>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</si>
  <si>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</si>
  <si>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</si>
  <si>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</si>
  <si>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</si>
  <si>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</si>
  <si>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</si>
  <si>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</si>
  <si>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</si>
  <si>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</si>
  <si>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</si>
  <si>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</si>
  <si>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</si>
  <si>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</si>
  <si>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</si>
  <si>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</si>
  <si>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</si>
  <si>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</si>
  <si>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</si>
  <si>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</si>
  <si>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</si>
  <si>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</si>
  <si>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</si>
  <si>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</si>
  <si>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</si>
  <si>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</si>
  <si>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</si>
  <si>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</si>
  <si>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</si>
  <si>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</si>
  <si>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</si>
  <si>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</si>
  <si>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</si>
  <si>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</si>
  <si>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</si>
  <si>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</si>
  <si>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</si>
  <si>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</si>
  <si>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</si>
  <si>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</si>
  <si>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</si>
  <si>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</si>
  <si>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</si>
  <si>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</si>
  <si>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</si>
  <si>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</si>
  <si>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</si>
  <si>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</si>
  <si>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</si>
  <si>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</si>
  <si>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</si>
  <si>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</si>
  <si>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</si>
  <si>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</si>
  <si>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</si>
  <si>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</si>
  <si>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</si>
  <si>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</si>
  <si>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</si>
  <si>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</si>
  <si>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</si>
  <si>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</si>
  <si>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</si>
  <si>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</si>
  <si>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</si>
  <si>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</si>
  <si>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</si>
  <si>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</si>
  <si>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</si>
  <si>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</si>
  <si>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</si>
  <si>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</si>
  <si>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</si>
  <si>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</si>
  <si>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</si>
  <si>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</si>
  <si>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</si>
  <si>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</si>
  <si>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</si>
  <si>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</si>
  <si>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</si>
  <si>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</si>
  <si>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</si>
  <si>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</si>
  <si>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</si>
  <si>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</si>
  <si>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</si>
  <si>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</si>
  <si>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</si>
  <si>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</si>
  <si>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</si>
  <si>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</si>
  <si>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</si>
  <si>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</si>
  <si>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</si>
  <si>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</si>
  <si>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</si>
  <si>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</si>
  <si>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</si>
  <si>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</si>
  <si>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</si>
  <si>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</si>
  <si>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</si>
  <si>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</si>
  <si>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</si>
  <si>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</si>
  <si>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</si>
  <si>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</si>
  <si>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</si>
  <si>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</si>
  <si>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</si>
  <si>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</si>
  <si>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</si>
  <si>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</si>
  <si>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</si>
  <si>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</si>
  <si>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</si>
  <si>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</si>
  <si>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</si>
  <si>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</si>
  <si>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</si>
  <si>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</si>
  <si>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</si>
  <si>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</si>
  <si>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</si>
  <si>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</si>
  <si>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</si>
  <si>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</si>
  <si>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</si>
  <si>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</si>
  <si>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</si>
  <si>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</si>
  <si>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</si>
  <si>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</si>
  <si>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</si>
  <si>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</si>
  <si>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</si>
  <si>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</si>
  <si>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</si>
  <si>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</si>
  <si>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</si>
  <si>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</si>
  <si>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</si>
  <si>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</si>
  <si>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</si>
  <si>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</si>
  <si>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</si>
  <si>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</si>
  <si>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</si>
  <si>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</si>
  <si>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</si>
  <si>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</si>
  <si>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</si>
  <si>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</si>
  <si>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</si>
  <si>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</si>
  <si>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</si>
  <si>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</si>
  <si>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</si>
  <si>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</si>
  <si>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</si>
  <si>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</si>
  <si>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</si>
  <si>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</si>
  <si>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</si>
  <si>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</si>
  <si>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</si>
  <si>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</si>
  <si>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</si>
  <si>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</si>
  <si>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</si>
  <si>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</si>
  <si>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</si>
  <si>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</si>
  <si>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</si>
  <si>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</si>
  <si>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</si>
  <si>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</si>
  <si>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</si>
  <si>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</si>
  <si>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</si>
  <si>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</si>
  <si>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</si>
  <si>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</si>
  <si>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</si>
  <si>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</si>
  <si>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</si>
  <si>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</si>
  <si>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</si>
  <si>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</si>
  <si>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</si>
  <si>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</si>
  <si>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</si>
  <si>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</si>
  <si>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</si>
  <si>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</si>
  <si>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</si>
  <si>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</si>
  <si>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</si>
  <si>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</si>
  <si>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</si>
  <si>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</si>
  <si>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</si>
  <si>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</si>
  <si>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</si>
  <si>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</si>
  <si>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</si>
  <si>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</si>
  <si>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</si>
  <si>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</si>
  <si>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</si>
  <si>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</si>
  <si>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</si>
  <si>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</si>
  <si>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</si>
  <si>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</si>
  <si>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</si>
  <si>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</si>
  <si>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</si>
  <si>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</si>
  <si>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</si>
  <si>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</si>
  <si>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</si>
  <si>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</si>
  <si>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</si>
  <si>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</si>
  <si>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</si>
  <si>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</si>
  <si>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</si>
  <si>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</si>
  <si>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</si>
  <si>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</si>
  <si>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</si>
  <si>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</si>
  <si>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</si>
  <si>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</si>
  <si>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</si>
  <si>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</si>
  <si>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</si>
  <si>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</si>
  <si>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</si>
  <si>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</si>
  <si>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</si>
  <si>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</si>
  <si>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</si>
  <si>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</si>
  <si>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</si>
  <si>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</si>
  <si>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</si>
  <si>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</si>
  <si>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</si>
  <si>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</si>
  <si>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</si>
  <si>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</si>
  <si>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</si>
  <si>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</si>
  <si>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</si>
  <si>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</si>
  <si>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</si>
  <si>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</si>
  <si>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</si>
  <si>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</si>
  <si>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</si>
  <si>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</si>
  <si>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</si>
  <si>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</si>
  <si>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</si>
  <si>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</si>
  <si>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</si>
  <si>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</si>
  <si>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</si>
  <si>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</si>
  <si>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</si>
  <si>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</si>
  <si>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</si>
  <si>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</si>
  <si>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</si>
  <si>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</si>
  <si>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</si>
  <si>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</si>
  <si>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</si>
  <si>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</si>
  <si>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</si>
  <si>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</si>
  <si>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</si>
  <si>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</si>
  <si>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</si>
  <si>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</si>
  <si>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</si>
  <si>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</si>
  <si>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</si>
  <si>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</si>
  <si>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</si>
  <si>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</si>
  <si>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</si>
  <si>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</si>
  <si>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</si>
  <si>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</si>
  <si>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</si>
  <si>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</si>
  <si>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</si>
  <si>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</si>
  <si>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</si>
  <si>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</si>
  <si>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</si>
  <si>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</si>
  <si>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</si>
  <si>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</si>
  <si>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</si>
  <si>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</si>
  <si>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</si>
  <si>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</si>
  <si>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</si>
  <si>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</si>
  <si>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</si>
  <si>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</si>
  <si>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</si>
  <si>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</si>
  <si>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</si>
  <si>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</si>
  <si>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</si>
  <si>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</si>
  <si>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</si>
  <si>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</si>
  <si>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</si>
  <si>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</si>
  <si>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</si>
  <si>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</si>
  <si>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</si>
  <si>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</si>
  <si>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</si>
  <si>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</si>
  <si>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</si>
  <si>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</si>
  <si>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</si>
  <si>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</si>
  <si>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</si>
  <si>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</si>
  <si>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</si>
  <si>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</si>
  <si>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</si>
  <si>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</si>
  <si>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</si>
  <si>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</si>
  <si>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</si>
  <si>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</si>
  <si>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</si>
  <si>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</si>
  <si>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</si>
  <si>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</si>
  <si>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</si>
  <si>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</si>
  <si>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</si>
  <si>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</si>
  <si>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</si>
  <si>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</si>
  <si>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</si>
  <si>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</si>
  <si>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</si>
  <si>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</si>
  <si>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</si>
  <si>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</si>
  <si>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</si>
  <si>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</si>
  <si>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</si>
  <si>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</si>
  <si>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</si>
  <si>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</si>
  <si>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</si>
  <si>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</si>
  <si>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</si>
  <si>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</si>
  <si>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</si>
  <si>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</si>
  <si>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</si>
  <si>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</si>
  <si>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</si>
  <si>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</si>
  <si>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</si>
  <si>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</si>
  <si>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</si>
  <si>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</si>
  <si>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</si>
  <si>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</si>
  <si>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</si>
  <si>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</si>
  <si>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</si>
  <si>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</si>
  <si>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</si>
  <si>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</si>
  <si>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</si>
  <si>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</si>
  <si>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</si>
  <si>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</si>
  <si>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</si>
  <si>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</si>
  <si>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</si>
  <si>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</si>
  <si>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</si>
  <si>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</si>
  <si>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</si>
  <si>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</si>
  <si>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</si>
  <si>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</si>
  <si>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</si>
  <si>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</si>
  <si>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</si>
  <si>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</si>
  <si>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</si>
  <si>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</si>
  <si>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</si>
  <si>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</si>
  <si>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</si>
  <si>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</si>
  <si>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</si>
  <si>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</si>
  <si>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</si>
  <si>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</si>
  <si>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</si>
  <si>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</si>
  <si>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</si>
  <si>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</si>
  <si>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</si>
  <si>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</si>
  <si>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</si>
  <si>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</si>
  <si>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</si>
  <si>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</si>
  <si>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</si>
  <si>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</si>
  <si>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</si>
  <si>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</si>
  <si>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</si>
  <si>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</si>
  <si>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</si>
  <si>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</si>
  <si>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</si>
  <si>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</si>
  <si>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</si>
  <si>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</si>
  <si>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</si>
  <si>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</si>
  <si>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</si>
  <si>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</si>
  <si>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</si>
  <si>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</si>
  <si>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</si>
  <si>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</si>
  <si>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</si>
  <si>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</si>
  <si>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</si>
  <si>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</si>
  <si>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</si>
  <si>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</si>
  <si>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</si>
  <si>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</si>
  <si>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</si>
  <si>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</si>
  <si>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</si>
  <si>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</si>
  <si>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</si>
  <si>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</si>
  <si>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</si>
  <si>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</si>
  <si>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</si>
  <si>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</si>
  <si>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</si>
  <si>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</si>
  <si>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</si>
  <si>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</si>
  <si>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</si>
  <si>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</si>
  <si>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</si>
  <si>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</si>
  <si>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</si>
  <si>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</si>
  <si>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</si>
  <si>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</si>
  <si>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</si>
  <si>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</si>
  <si>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</si>
  <si>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</si>
  <si>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</si>
  <si>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</si>
  <si>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</si>
  <si>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</si>
  <si>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</si>
  <si>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</si>
  <si>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</si>
  <si>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</si>
  <si>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</si>
  <si>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</si>
  <si>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</si>
  <si>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</si>
  <si>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</si>
  <si>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</si>
  <si>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</si>
  <si>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</si>
  <si>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</si>
  <si>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</si>
  <si>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</si>
  <si>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</si>
  <si>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</si>
  <si>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</si>
  <si>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</si>
  <si>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</si>
  <si>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</si>
  <si>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</si>
  <si>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</si>
  <si>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</si>
  <si>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</si>
  <si>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</si>
  <si>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</si>
  <si>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</si>
  <si>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</si>
  <si>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</si>
  <si>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</si>
  <si>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</si>
  <si>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</si>
  <si>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</si>
  <si>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</si>
  <si>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</si>
  <si>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</si>
  <si>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</si>
  <si>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</si>
  <si>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</si>
  <si>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</si>
  <si>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</si>
  <si>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</si>
  <si>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</si>
  <si>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</si>
  <si>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</si>
  <si>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</si>
  <si>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</si>
  <si>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</si>
  <si>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</si>
  <si>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</si>
  <si>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</si>
  <si>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</si>
  <si>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</si>
  <si>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</si>
  <si>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</si>
  <si>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</si>
  <si>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</si>
  <si>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</si>
  <si>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</si>
  <si>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</si>
  <si>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</si>
  <si>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</si>
  <si>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</si>
  <si>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</si>
  <si>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</si>
  <si>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</si>
  <si>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</si>
  <si>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</si>
  <si>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</si>
  <si>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</si>
  <si>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</si>
  <si>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</si>
  <si>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</si>
  <si>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</si>
  <si>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</si>
  <si>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</si>
  <si>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</si>
  <si>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</si>
  <si>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</si>
  <si>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</si>
  <si>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</si>
  <si>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</si>
  <si>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</si>
  <si>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</si>
  <si>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</si>
  <si>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</si>
  <si>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</si>
  <si>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</si>
  <si>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</si>
  <si>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</si>
  <si>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</si>
  <si>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</si>
  <si>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</si>
  <si>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</si>
  <si>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</si>
  <si>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</si>
  <si>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</si>
  <si>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</si>
  <si>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</si>
  <si>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</si>
  <si>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</si>
  <si>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</si>
  <si>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</si>
  <si>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</si>
  <si>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</si>
  <si>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</si>
  <si>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</si>
  <si>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</si>
  <si>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</si>
  <si>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</si>
  <si>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</si>
  <si>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</si>
  <si>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</si>
  <si>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</si>
  <si>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</si>
  <si>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</si>
  <si>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</si>
  <si>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</si>
  <si>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</si>
  <si>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</si>
  <si>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</si>
  <si>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</si>
  <si>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</si>
  <si>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</si>
  <si>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</si>
  <si>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</si>
  <si>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</si>
  <si>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</si>
  <si>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</si>
  <si>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</si>
  <si>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</si>
  <si>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</si>
  <si>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</si>
  <si>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</si>
  <si>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</si>
  <si>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</si>
  <si>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</si>
  <si>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</si>
  <si>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</si>
  <si>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</si>
  <si>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</si>
  <si>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</si>
  <si>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</si>
  <si>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</si>
  <si>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</si>
  <si>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</si>
  <si>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</si>
  <si>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</si>
  <si>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</si>
  <si>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</si>
  <si>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</si>
  <si>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</si>
  <si>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</si>
  <si>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</si>
  <si>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</si>
  <si>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</si>
  <si>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</si>
  <si>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</si>
  <si>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</si>
  <si>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</si>
  <si>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</si>
  <si>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</si>
  <si>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</si>
  <si>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</si>
  <si>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</si>
  <si>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</si>
  <si>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</si>
  <si>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</si>
  <si>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</si>
  <si>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</si>
  <si>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</si>
  <si>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</si>
  <si>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</si>
  <si>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</si>
  <si>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</si>
  <si>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</si>
  <si>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</si>
  <si>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</si>
  <si>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</si>
  <si>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</si>
  <si>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</si>
  <si>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</si>
  <si>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</si>
  <si>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</si>
  <si>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</si>
  <si>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</si>
  <si>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</si>
  <si>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</si>
  <si>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</si>
  <si>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</si>
  <si>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</si>
  <si>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</si>
  <si>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</si>
  <si>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</si>
  <si>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</si>
  <si>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</si>
  <si>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</si>
  <si>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</si>
  <si>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</si>
  <si>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</si>
  <si>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</si>
  <si>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</si>
  <si>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</si>
  <si>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</si>
  <si>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</si>
  <si>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</si>
  <si>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</si>
  <si>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</si>
  <si>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</si>
  <si>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</si>
  <si>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</si>
  <si>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</si>
  <si>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</si>
  <si>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</si>
  <si>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</si>
  <si>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</si>
  <si>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</si>
  <si>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</si>
  <si>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</si>
  <si>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</si>
  <si>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</si>
  <si>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</si>
  <si>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</si>
  <si>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</si>
  <si>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</si>
  <si>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</si>
  <si>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</si>
  <si>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</si>
  <si>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</si>
  <si>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</si>
  <si>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</si>
  <si>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</si>
  <si>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</si>
  <si>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</si>
  <si>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</si>
  <si>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</si>
  <si>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</si>
  <si>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</si>
  <si>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</si>
  <si>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</si>
  <si>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</si>
  <si>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</si>
  <si>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</si>
  <si>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</si>
  <si>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</si>
  <si>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</si>
  <si>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</si>
  <si>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</si>
  <si>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</si>
  <si>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</si>
  <si>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</si>
  <si>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</si>
  <si>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</si>
  <si>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</si>
  <si>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</si>
  <si>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</si>
  <si>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</si>
  <si>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</si>
  <si>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</si>
  <si>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</si>
  <si>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</si>
  <si>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</si>
  <si>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</si>
  <si>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</si>
  <si>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</si>
  <si>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</si>
  <si>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</si>
  <si>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</si>
  <si>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</si>
  <si>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</si>
  <si>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</si>
  <si>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</si>
  <si>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</si>
  <si>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</si>
  <si>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</si>
  <si>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</si>
  <si>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</si>
  <si>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</si>
  <si>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</si>
  <si>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</si>
  <si>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</si>
  <si>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</si>
  <si>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</si>
  <si>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</si>
  <si>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</si>
  <si>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</si>
  <si>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</si>
  <si>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</si>
  <si>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</si>
  <si>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</si>
  <si>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</si>
  <si>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</si>
  <si>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</si>
  <si>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</si>
  <si>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</si>
  <si>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</si>
  <si>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</si>
  <si>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</si>
  <si>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</si>
  <si>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</si>
  <si>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</si>
  <si>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</si>
  <si>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</si>
  <si>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</si>
  <si>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</si>
  <si>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</si>
  <si>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</si>
  <si>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</si>
  <si>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</si>
  <si>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</si>
  <si>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</si>
  <si>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</si>
  <si>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</si>
  <si>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</si>
  <si>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</si>
  <si>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</si>
  <si>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</si>
  <si>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</si>
  <si>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</si>
  <si>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</si>
  <si>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</si>
  <si>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</si>
  <si>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</si>
  <si>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</si>
  <si>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</si>
  <si>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</si>
  <si>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</si>
  <si>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</si>
  <si>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</si>
  <si>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</si>
  <si>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</si>
  <si>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</si>
  <si>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</si>
  <si>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</si>
  <si>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</si>
  <si>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</si>
  <si>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</si>
  <si>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</si>
  <si>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</si>
  <si>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</si>
  <si>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</si>
  <si>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</si>
  <si>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</si>
  <si>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</si>
  <si>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</si>
  <si>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</si>
  <si>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</si>
  <si>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</si>
  <si>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</si>
  <si>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</si>
  <si>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</si>
  <si>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</si>
  <si>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</si>
  <si>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</si>
  <si>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</si>
  <si>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</si>
  <si>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</si>
  <si>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</si>
  <si>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</si>
  <si>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</si>
  <si>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</si>
  <si>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</si>
  <si>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</si>
  <si>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</si>
  <si>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</si>
  <si>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</si>
  <si>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</si>
  <si>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</si>
  <si>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</si>
  <si>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</si>
  <si>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</si>
  <si>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</si>
  <si>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</si>
  <si>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</si>
  <si>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</si>
  <si>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</si>
  <si>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</si>
  <si>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</si>
  <si>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</si>
  <si>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</si>
  <si>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</si>
  <si>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</si>
  <si>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</si>
  <si>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</si>
  <si>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</si>
  <si>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</si>
  <si>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</si>
  <si>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</si>
  <si>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</si>
  <si>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</si>
  <si>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</si>
  <si>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</si>
  <si>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</si>
  <si>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</si>
  <si>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</si>
  <si>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</si>
  <si>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</si>
  <si>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</si>
  <si>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</si>
  <si>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</si>
  <si>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</si>
  <si>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</si>
  <si>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</si>
  <si>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</si>
  <si>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</si>
  <si>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</si>
  <si>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</si>
  <si>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</si>
  <si>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</si>
  <si>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</si>
  <si>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</si>
  <si>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</si>
  <si>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</si>
  <si>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</si>
  <si>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</si>
  <si>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</si>
  <si>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</si>
  <si>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</si>
  <si>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</si>
  <si>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</si>
  <si>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</si>
  <si>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</si>
  <si>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</si>
  <si>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</si>
  <si>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</si>
  <si>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</si>
  <si>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</si>
  <si>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</si>
  <si>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</si>
  <si>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</si>
  <si>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</si>
  <si>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</si>
  <si>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</si>
  <si>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</si>
  <si>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</si>
  <si>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</si>
  <si>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</si>
  <si>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</si>
  <si>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</si>
  <si>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</si>
  <si>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</si>
  <si>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</si>
  <si>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</si>
  <si>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</si>
  <si>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</si>
  <si>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</si>
  <si>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</si>
  <si>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</si>
  <si>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</si>
  <si>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</si>
  <si>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</si>
  <si>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</si>
  <si>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</si>
  <si>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</si>
  <si>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</si>
  <si>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</si>
  <si>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</si>
  <si>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</si>
  <si>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</si>
  <si>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</si>
  <si>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</si>
  <si>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</si>
  <si>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</si>
  <si>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</si>
  <si>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</si>
  <si>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</si>
  <si>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</si>
  <si>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</si>
  <si>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</si>
  <si>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</si>
  <si>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</si>
  <si>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</si>
  <si>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</si>
  <si>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</si>
  <si>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</si>
  <si>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</si>
  <si>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</si>
  <si>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</si>
  <si>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</si>
  <si>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</si>
  <si>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</si>
  <si>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</si>
  <si>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</si>
  <si>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</si>
  <si>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</si>
  <si>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</si>
  <si>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</si>
  <si>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</si>
  <si>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</si>
  <si>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</si>
  <si>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</si>
  <si>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</si>
  <si>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</si>
  <si>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</si>
  <si>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</si>
  <si>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</si>
  <si>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</si>
  <si>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</si>
  <si>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</si>
  <si>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</si>
  <si>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</si>
  <si>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</si>
  <si>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</si>
  <si>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</si>
  <si>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</si>
  <si>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</si>
  <si>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</si>
  <si>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</si>
  <si>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</si>
  <si>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</si>
  <si>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</si>
  <si>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</si>
  <si>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</si>
  <si>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</si>
  <si>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</si>
  <si>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</si>
  <si>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</si>
  <si>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</si>
  <si>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</si>
  <si>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</si>
  <si>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</si>
  <si>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</si>
  <si>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</si>
  <si>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</si>
  <si>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</si>
  <si>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</si>
  <si>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</si>
  <si>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</si>
  <si>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</si>
  <si>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</si>
  <si>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</si>
  <si>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</si>
  <si>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</si>
  <si>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</si>
  <si>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</si>
  <si>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</si>
  <si>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</si>
  <si>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</si>
  <si>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</si>
  <si>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</si>
  <si>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</si>
  <si>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</si>
  <si>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</si>
  <si>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</si>
  <si>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</si>
  <si>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</si>
  <si>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</si>
  <si>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</si>
  <si>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</si>
  <si>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</si>
  <si>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</si>
  <si>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</si>
  <si>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</si>
  <si>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</si>
  <si>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</si>
  <si>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</si>
  <si>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</si>
  <si>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</si>
  <si>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</si>
  <si>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</si>
  <si>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</si>
  <si>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</si>
  <si>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</si>
  <si>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</si>
  <si>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</si>
  <si>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</si>
  <si>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</si>
  <si>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</si>
  <si>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</si>
  <si>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</si>
  <si>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</si>
  <si>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</si>
  <si>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</si>
  <si>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</si>
  <si>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</si>
  <si>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</si>
  <si>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</si>
  <si>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</si>
  <si>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</si>
  <si>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</si>
  <si>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</si>
  <si>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</si>
  <si>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</si>
  <si>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</si>
  <si>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</si>
  <si>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</si>
  <si>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</si>
  <si>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</si>
  <si>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</si>
  <si>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</si>
  <si>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</si>
  <si>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</si>
  <si>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</si>
  <si>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</si>
  <si>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</si>
  <si>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</si>
  <si>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</si>
  <si>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</si>
  <si>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</si>
  <si>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</si>
  <si>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</si>
  <si>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</si>
  <si>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</si>
  <si>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</si>
  <si>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</si>
  <si>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</si>
  <si>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</si>
  <si>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</si>
  <si>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</si>
  <si>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</si>
  <si>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</si>
  <si>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</si>
  <si>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</si>
  <si>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</si>
  <si>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</si>
  <si>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</si>
  <si>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</si>
  <si>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</si>
  <si>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</si>
  <si>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</si>
  <si>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</si>
  <si>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</si>
  <si>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</si>
  <si>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</si>
  <si>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</si>
  <si>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</si>
  <si>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</si>
  <si>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</si>
  <si>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</si>
  <si>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</si>
  <si>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</si>
  <si>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</si>
  <si>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</si>
  <si>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</si>
  <si>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</si>
  <si>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</si>
  <si>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</si>
  <si>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</si>
  <si>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</si>
  <si>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</si>
  <si>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</si>
  <si>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</si>
  <si>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</si>
  <si>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</si>
  <si>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</si>
  <si>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</si>
  <si>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</si>
  <si>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</si>
  <si>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</si>
  <si>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</si>
  <si>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</si>
  <si>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</si>
  <si>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</si>
  <si>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</si>
  <si>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</si>
  <si>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</si>
  <si>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</si>
  <si>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</si>
  <si>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</si>
  <si>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</si>
  <si>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</si>
  <si>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</si>
  <si>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</si>
  <si>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</si>
  <si>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</si>
  <si>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</si>
  <si>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</si>
  <si>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</si>
  <si>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</si>
  <si>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</si>
  <si>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</si>
  <si>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</si>
  <si>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</si>
  <si>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</si>
  <si>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</si>
  <si>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</si>
  <si>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</si>
  <si>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</si>
  <si>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</si>
  <si>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</si>
  <si>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</si>
  <si>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</si>
  <si>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</si>
  <si>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</si>
  <si>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</si>
  <si>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</si>
  <si>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</si>
  <si>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</si>
  <si>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</si>
  <si>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</si>
  <si>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</si>
  <si>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</si>
  <si>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</si>
  <si>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</si>
  <si>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</si>
  <si>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</si>
  <si>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</si>
  <si>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</si>
  <si>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</si>
  <si>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</si>
  <si>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</si>
  <si>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</si>
  <si>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</si>
  <si>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</si>
  <si>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</si>
  <si>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</si>
  <si>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</si>
  <si>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</si>
  <si>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</si>
  <si>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</si>
  <si>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</si>
  <si>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</si>
  <si>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</si>
  <si>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</si>
  <si>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</si>
  <si>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</si>
  <si>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</si>
  <si>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</si>
  <si>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</si>
  <si>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</si>
  <si>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</si>
  <si>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</si>
  <si>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</si>
  <si>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</si>
  <si>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</si>
  <si>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</si>
  <si>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</si>
  <si>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</si>
  <si>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</si>
  <si>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</si>
  <si>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</si>
  <si>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</si>
  <si>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</si>
  <si>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</si>
  <si>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</si>
  <si>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</si>
  <si>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</si>
  <si>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</si>
  <si>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</si>
  <si>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</si>
  <si>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</si>
  <si>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</si>
  <si>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</si>
  <si>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</si>
  <si>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</si>
  <si>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</si>
  <si>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</si>
  <si>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</si>
  <si>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</si>
  <si>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</si>
  <si>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</si>
  <si>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</si>
  <si>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</si>
  <si>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</si>
  <si>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</si>
  <si>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</si>
  <si>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</si>
  <si>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</si>
  <si>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</si>
  <si>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</si>
  <si>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</si>
  <si>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</si>
  <si>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</si>
  <si>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</si>
  <si>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</si>
  <si>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</si>
  <si>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</si>
  <si>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</si>
  <si>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</si>
  <si>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</si>
  <si>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</si>
  <si>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</si>
  <si>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</si>
  <si>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</si>
  <si>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</si>
  <si>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</si>
  <si>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</si>
  <si>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</si>
  <si>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</si>
  <si>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</si>
  <si>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</si>
  <si>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</si>
  <si>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</si>
  <si>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</si>
  <si>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</si>
  <si>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</si>
  <si>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</si>
  <si>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</si>
  <si>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</si>
  <si>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</si>
  <si>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</si>
  <si>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</si>
  <si>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</si>
  <si>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</si>
  <si>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</si>
  <si>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</si>
  <si>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</si>
  <si>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</si>
  <si>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</si>
  <si>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</si>
  <si>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</si>
  <si>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</si>
  <si>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</si>
  <si>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</si>
  <si>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</si>
  <si>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</si>
  <si>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</si>
  <si>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</si>
  <si>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</si>
  <si>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</si>
  <si>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</si>
  <si>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</si>
  <si>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</si>
  <si>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</si>
  <si>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</si>
  <si>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</si>
  <si>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</si>
  <si>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</si>
  <si>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</si>
  <si>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</si>
  <si>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</si>
  <si>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</si>
  <si>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</si>
  <si>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</si>
  <si>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</si>
  <si>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</si>
  <si>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</si>
  <si>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</si>
  <si>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</si>
  <si>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</si>
  <si>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</si>
  <si>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</si>
  <si>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</si>
  <si>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</si>
  <si>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</si>
  <si>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</si>
  <si>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</si>
  <si>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</si>
  <si>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</si>
  <si>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</si>
  <si>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</si>
  <si>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</si>
  <si>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</si>
  <si>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</si>
  <si>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</si>
  <si>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</si>
  <si>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</si>
  <si>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</si>
  <si>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</si>
  <si>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</si>
  <si>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</si>
  <si>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</si>
  <si>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</si>
  <si>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</si>
  <si>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</si>
  <si>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</si>
  <si>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</si>
  <si>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</si>
  <si>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</si>
  <si>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</si>
  <si>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</si>
  <si>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</si>
  <si>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</si>
  <si>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</si>
  <si>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</si>
  <si>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</si>
  <si>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</si>
  <si>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</si>
  <si>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</si>
  <si>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</si>
  <si>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</si>
  <si>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</si>
  <si>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</si>
  <si>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</si>
  <si>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</si>
  <si>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</si>
  <si>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</si>
  <si>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</si>
  <si>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</si>
  <si>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</si>
  <si>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</si>
  <si>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</si>
  <si>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</si>
  <si>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</si>
  <si>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</si>
  <si>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</si>
  <si>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</si>
  <si>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</si>
  <si>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</si>
  <si>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</si>
  <si>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</si>
  <si>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</si>
  <si>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</si>
  <si>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</si>
  <si>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</si>
  <si>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</si>
  <si>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</si>
  <si>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</si>
  <si>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</si>
  <si>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</si>
  <si>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</si>
  <si>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</si>
  <si>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</si>
  <si>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</si>
  <si>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</si>
  <si>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</si>
  <si>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</si>
  <si>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</si>
  <si>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</si>
  <si>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</si>
  <si>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</si>
  <si>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</si>
  <si>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</si>
  <si>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</si>
  <si>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</si>
  <si>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</si>
  <si>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</si>
  <si>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</si>
  <si>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</si>
  <si>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</si>
  <si>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</si>
  <si>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</si>
  <si>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</si>
  <si>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</si>
  <si>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</si>
  <si>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</si>
  <si>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</si>
  <si>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</si>
  <si>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</si>
  <si>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</si>
  <si>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</si>
  <si>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</si>
  <si>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</si>
  <si>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</si>
  <si>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</si>
  <si>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</si>
  <si>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</si>
  <si>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</si>
  <si>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</si>
  <si>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</si>
  <si>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</si>
  <si>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</si>
  <si>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</si>
  <si>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</si>
  <si>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</si>
  <si>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</si>
  <si>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</si>
  <si>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</si>
  <si>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</si>
  <si>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</si>
  <si>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</si>
  <si>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</si>
  <si>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</si>
  <si>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</si>
  <si>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</si>
  <si>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</si>
  <si>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</si>
  <si>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</si>
  <si>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</si>
  <si>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</si>
  <si>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</si>
  <si>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</si>
  <si>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</si>
  <si>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</si>
  <si>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</si>
  <si>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</si>
  <si>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</si>
  <si>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</si>
  <si>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</si>
  <si>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</si>
  <si>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</si>
  <si>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</si>
  <si>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</si>
  <si>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</si>
  <si>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</si>
  <si>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</si>
  <si>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</si>
  <si>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</si>
  <si>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</si>
  <si>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</si>
  <si>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</si>
  <si>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</si>
  <si>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</si>
  <si>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</si>
  <si>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</si>
  <si>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</si>
  <si>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</si>
  <si>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</si>
  <si>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</si>
  <si>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</si>
  <si>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</si>
  <si>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</si>
  <si>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</si>
  <si>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</si>
  <si>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</si>
  <si>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</si>
  <si>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</si>
  <si>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</si>
  <si>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</si>
  <si>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</si>
  <si>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</si>
  <si>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</si>
  <si>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</si>
  <si>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</si>
  <si>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</si>
  <si>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</si>
  <si>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</si>
  <si>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</si>
  <si>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</si>
  <si>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</si>
  <si>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</si>
  <si>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</si>
  <si>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</si>
  <si>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</si>
  <si>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</si>
  <si>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</si>
  <si>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</si>
  <si>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</si>
  <si>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</si>
  <si>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</si>
  <si>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</si>
  <si>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</si>
  <si>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</si>
  <si>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</si>
  <si>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</si>
  <si>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</si>
  <si>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</si>
  <si>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</si>
  <si>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</si>
  <si>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</si>
  <si>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</si>
  <si>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</si>
  <si>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</si>
  <si>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</si>
  <si>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</si>
  <si>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</si>
  <si>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</si>
  <si>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</si>
  <si>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</si>
  <si>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</si>
  <si>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</si>
  <si>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</si>
  <si>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</si>
  <si>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</si>
  <si>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</si>
  <si>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</si>
  <si>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</si>
  <si>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</si>
  <si>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</si>
  <si>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</si>
  <si>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</si>
  <si>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</si>
  <si>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</si>
  <si>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</si>
  <si>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</si>
  <si>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</si>
  <si>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</si>
  <si>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</si>
  <si>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</si>
  <si>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</si>
  <si>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</si>
  <si>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</si>
  <si>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</si>
  <si>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</si>
  <si>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</si>
  <si>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</si>
  <si>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</si>
  <si>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</si>
  <si>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</si>
  <si>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</si>
  <si>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</si>
  <si>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</si>
  <si>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</si>
  <si>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</si>
  <si>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</si>
  <si>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</si>
  <si>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</si>
  <si>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</si>
  <si>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</si>
  <si>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</si>
  <si>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</si>
  <si>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</si>
  <si>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</si>
  <si>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</si>
  <si>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</si>
  <si>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</si>
  <si>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</si>
  <si>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</si>
  <si>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</si>
  <si>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</si>
  <si>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</si>
  <si>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</si>
  <si>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</si>
  <si>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</si>
  <si>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</si>
  <si>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</si>
  <si>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</si>
  <si>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</si>
  <si>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</si>
  <si>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</si>
  <si>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</si>
  <si>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</si>
  <si>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</si>
  <si>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</si>
  <si>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</si>
  <si>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</si>
  <si>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</si>
  <si>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</si>
  <si>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</si>
  <si>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</si>
  <si>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</si>
  <si>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</si>
  <si>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</si>
  <si>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</si>
  <si>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</si>
  <si>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</si>
  <si>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</si>
  <si>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</si>
  <si>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</si>
  <si>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</si>
  <si>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</si>
  <si>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</si>
  <si>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</si>
  <si>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</si>
  <si>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</si>
  <si>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</si>
  <si>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</si>
  <si>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</si>
  <si>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</si>
  <si>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</si>
  <si>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</si>
  <si>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</si>
  <si>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</si>
  <si>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</si>
  <si>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</si>
  <si>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</si>
  <si>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</si>
  <si>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</si>
  <si>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</si>
  <si>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</si>
  <si>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</si>
  <si>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</si>
  <si>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</si>
  <si>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</si>
  <si>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</si>
  <si>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</si>
  <si>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</si>
  <si>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</si>
  <si>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</si>
  <si>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</si>
  <si>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</si>
  <si>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</si>
  <si>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</si>
  <si>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</si>
  <si>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</si>
  <si>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</si>
  <si>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</si>
  <si>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</si>
  <si>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</si>
  <si>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</si>
  <si>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</si>
  <si>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</si>
  <si>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</si>
  <si>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</si>
  <si>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</si>
  <si>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</si>
  <si>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</si>
  <si>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</si>
  <si>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</si>
  <si>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</si>
  <si>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</si>
  <si>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</si>
  <si>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</si>
  <si>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</si>
  <si>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</si>
  <si>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</si>
  <si>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</si>
  <si>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</si>
  <si>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</si>
  <si>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</si>
  <si>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</si>
  <si>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</si>
  <si>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</si>
  <si>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</si>
  <si>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</si>
  <si>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</si>
  <si>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</si>
  <si>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</si>
  <si>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</si>
  <si>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</si>
  <si>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</si>
  <si>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</si>
  <si>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</si>
  <si>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</si>
  <si>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</si>
  <si>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</si>
  <si>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</si>
  <si>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</si>
  <si>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</si>
  <si>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</si>
  <si>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</si>
  <si>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</si>
  <si>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</si>
  <si>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</si>
  <si>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</si>
  <si>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</si>
  <si>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</si>
  <si>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</si>
  <si>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</si>
  <si>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</si>
  <si>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</si>
  <si>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</si>
  <si>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</si>
  <si>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</si>
  <si>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</si>
  <si>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</si>
  <si>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</si>
  <si>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</si>
  <si>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</si>
  <si>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</si>
  <si>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</si>
  <si>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</si>
  <si>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</si>
  <si>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</si>
  <si>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</si>
  <si>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</si>
  <si>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</si>
  <si>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</si>
  <si>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</si>
  <si>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</si>
  <si>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</si>
  <si>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</si>
  <si>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</si>
  <si>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</si>
  <si>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</si>
  <si>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</si>
  <si>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</si>
  <si>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</si>
  <si>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</si>
  <si>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</si>
  <si>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</si>
  <si>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</si>
  <si>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</si>
  <si>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</si>
  <si>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</si>
  <si>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</si>
  <si>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</si>
  <si>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</si>
  <si>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</si>
  <si>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</si>
  <si>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</si>
  <si>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</si>
  <si>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</si>
  <si>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</si>
  <si>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</si>
  <si>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</si>
  <si>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</si>
  <si>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</si>
  <si>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</si>
  <si>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</si>
  <si>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</si>
  <si>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</si>
  <si>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</si>
  <si>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</si>
  <si>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</si>
  <si>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</si>
  <si>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</si>
  <si>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</si>
  <si>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</si>
  <si>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</si>
  <si>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</si>
  <si>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</si>
  <si>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</si>
  <si>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</si>
  <si>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</si>
  <si>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</si>
  <si>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</si>
  <si>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</si>
  <si>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</si>
  <si>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</si>
  <si>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</si>
  <si>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</si>
  <si>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</si>
  <si>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</si>
  <si>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</si>
  <si>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</si>
  <si>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</si>
  <si>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</si>
  <si>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</si>
  <si>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</si>
  <si>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</si>
  <si>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</si>
  <si>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</si>
  <si>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</si>
  <si>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</si>
  <si>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</si>
  <si>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</si>
  <si>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</si>
  <si>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</si>
  <si>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</si>
  <si>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</si>
  <si>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</si>
  <si>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</si>
  <si>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</si>
  <si>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</si>
  <si>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</si>
  <si>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</si>
  <si>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</si>
  <si>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</si>
  <si>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</si>
  <si>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</si>
  <si>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</si>
  <si>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</si>
  <si>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</si>
  <si>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</si>
  <si>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</si>
  <si>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</si>
  <si>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</si>
  <si>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</si>
  <si>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</si>
  <si>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</si>
  <si>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</si>
  <si>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</si>
  <si>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</si>
  <si>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</si>
  <si>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</si>
  <si>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</si>
  <si>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</si>
  <si>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</si>
  <si>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</si>
  <si>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</si>
  <si>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</si>
  <si>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</si>
  <si>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</si>
  <si>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</si>
  <si>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</si>
  <si>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</si>
  <si>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</si>
  <si>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</si>
  <si>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</si>
  <si>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</si>
  <si>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</si>
  <si>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</si>
  <si>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</si>
  <si>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</si>
  <si>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</si>
  <si>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</si>
  <si>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</si>
  <si>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</si>
  <si>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</si>
  <si>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</si>
  <si>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</si>
  <si>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</si>
  <si>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</si>
  <si>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</si>
  <si>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</si>
  <si>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</si>
  <si>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</si>
  <si>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</si>
  <si>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</si>
  <si>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</si>
  <si>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</si>
  <si>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</si>
  <si>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</si>
  <si>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</si>
  <si>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</si>
  <si>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</si>
  <si>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</si>
  <si>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</si>
  <si>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</si>
  <si>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</si>
  <si>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</si>
  <si>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</si>
  <si>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</si>
  <si>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</si>
  <si>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</si>
  <si>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</si>
  <si>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</si>
  <si>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</si>
  <si>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</si>
  <si>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</si>
  <si>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</si>
  <si>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</si>
  <si>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</si>
  <si>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</si>
  <si>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</si>
  <si>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</si>
  <si>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</si>
  <si>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</si>
  <si>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</si>
  <si>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</si>
  <si>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</si>
  <si>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</si>
  <si>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</si>
  <si>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</si>
  <si>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</si>
  <si>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</si>
  <si>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</si>
  <si>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</si>
  <si>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</si>
  <si>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</si>
  <si>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</si>
  <si>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</si>
  <si>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</si>
  <si>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</si>
  <si>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</si>
  <si>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</si>
  <si>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</si>
  <si>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</si>
  <si>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</si>
  <si>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</si>
  <si>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</si>
  <si>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</si>
  <si>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</si>
  <si>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</si>
  <si>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</si>
  <si>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</si>
  <si>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</si>
  <si>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</si>
  <si>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</si>
  <si>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</si>
  <si>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</si>
  <si>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</si>
  <si>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</si>
  <si>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</si>
  <si>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</si>
  <si>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</si>
  <si>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</si>
  <si>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</si>
  <si>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</si>
  <si>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</si>
  <si>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</si>
  <si>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</si>
  <si>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</si>
  <si>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</si>
  <si>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</si>
  <si>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</si>
  <si>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</si>
  <si>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</si>
  <si>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</si>
  <si>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</si>
  <si>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</si>
  <si>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</si>
  <si>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</si>
  <si>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</si>
  <si>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</si>
  <si>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</si>
  <si>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</si>
  <si>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</si>
  <si>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</si>
  <si>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</si>
  <si>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</si>
  <si>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</si>
  <si>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</si>
  <si>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</si>
  <si>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</si>
  <si>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</si>
  <si>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</si>
  <si>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</si>
  <si>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</si>
  <si>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</si>
  <si>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</si>
  <si>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</si>
  <si>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</si>
  <si>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</si>
  <si>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</si>
  <si>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</si>
  <si>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</si>
  <si>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</si>
  <si>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</si>
  <si>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</si>
  <si>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</si>
  <si>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</si>
  <si>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</si>
  <si>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</si>
  <si>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</si>
  <si>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</si>
  <si>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</si>
  <si>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</si>
  <si>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</si>
  <si>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</si>
  <si>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</si>
  <si>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</si>
  <si>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</si>
  <si>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</si>
  <si>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</si>
  <si>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</si>
  <si>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</si>
  <si>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</si>
  <si>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</si>
  <si>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</si>
  <si>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</si>
  <si>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</si>
  <si>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</si>
  <si>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</si>
  <si>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</si>
  <si>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</si>
  <si>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</si>
  <si>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</si>
  <si>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</si>
  <si>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</si>
  <si>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</si>
  <si>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</si>
  <si>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</si>
  <si>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</si>
  <si>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</si>
  <si>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</si>
  <si>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</si>
  <si>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</si>
  <si>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</si>
  <si>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</si>
  <si>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</si>
  <si>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</si>
  <si>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</si>
  <si>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</si>
  <si>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</si>
  <si>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</si>
  <si>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</si>
  <si>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</si>
  <si>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</si>
  <si>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</si>
  <si>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</si>
  <si>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</si>
  <si>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</si>
  <si>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</si>
  <si>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</si>
  <si>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</si>
  <si>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</si>
  <si>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</si>
  <si>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</si>
  <si>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</si>
  <si>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</si>
  <si>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</si>
  <si>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</si>
  <si>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</si>
  <si>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</si>
  <si>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</si>
  <si>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</si>
  <si>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</si>
  <si>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</si>
  <si>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</si>
  <si>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</si>
  <si>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</si>
  <si>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</si>
  <si>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</si>
  <si>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</si>
  <si>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</si>
  <si>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</si>
  <si>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</si>
  <si>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</si>
  <si>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</si>
  <si>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</si>
  <si>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</si>
  <si>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</si>
  <si>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</si>
  <si>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</si>
  <si>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</si>
  <si>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</si>
  <si>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</si>
  <si>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</si>
  <si>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</si>
  <si>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</si>
  <si>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</si>
  <si>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</si>
  <si>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</si>
  <si>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</si>
  <si>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</si>
  <si>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</si>
  <si>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</si>
  <si>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</si>
  <si>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</si>
  <si>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</si>
  <si>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</si>
  <si>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</si>
  <si>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</si>
  <si>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</si>
  <si>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</si>
  <si>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</si>
  <si>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</si>
  <si>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</si>
  <si>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</si>
  <si>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</si>
  <si>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</si>
  <si>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</si>
  <si>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</si>
  <si>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</si>
  <si>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</si>
  <si>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</si>
  <si>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</si>
  <si>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</si>
  <si>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</si>
  <si>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</si>
  <si>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</si>
  <si>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</si>
  <si>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</si>
  <si>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</si>
  <si>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</si>
  <si>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</si>
  <si>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</si>
  <si>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</si>
  <si>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</si>
  <si>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</si>
  <si>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</si>
  <si>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</si>
  <si>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</si>
  <si>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</si>
  <si>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</si>
  <si>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</si>
  <si>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</si>
  <si>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</si>
  <si>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</si>
  <si>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</si>
  <si>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</si>
  <si>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</si>
  <si>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</si>
  <si>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</si>
  <si>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</si>
  <si>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</si>
  <si>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</si>
  <si>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</si>
  <si>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</si>
  <si>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</si>
  <si>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</si>
  <si>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</si>
  <si>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</si>
  <si>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</si>
  <si>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</si>
  <si>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</si>
  <si>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</si>
  <si>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</si>
  <si>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</si>
  <si>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</si>
  <si>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</si>
  <si>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</si>
  <si>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</si>
  <si>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</si>
  <si>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</si>
  <si>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</si>
  <si>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</si>
  <si>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</si>
  <si>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</si>
  <si>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</si>
  <si>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</si>
  <si>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</si>
  <si>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</si>
  <si>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</si>
  <si>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</si>
  <si>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</si>
  <si>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</si>
  <si>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</si>
  <si>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</si>
  <si>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</si>
  <si>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</si>
  <si>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</si>
  <si>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</si>
  <si>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</si>
  <si>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</si>
  <si>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</si>
  <si>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</si>
  <si>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</si>
  <si>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</si>
  <si>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</si>
  <si>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</si>
  <si>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</si>
  <si>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</si>
  <si>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</si>
  <si>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</si>
  <si>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</si>
  <si>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</si>
  <si>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</si>
  <si>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</si>
  <si>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</si>
  <si>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</si>
  <si>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</si>
  <si>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</si>
  <si>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</si>
  <si>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</si>
  <si>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</si>
  <si>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</si>
  <si>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</si>
  <si>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</si>
  <si>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</si>
  <si>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</si>
  <si>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</si>
  <si>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</si>
  <si>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</si>
  <si>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</si>
  <si>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</si>
  <si>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</si>
  <si>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</si>
  <si>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</si>
  <si>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</si>
  <si>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</si>
  <si>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</si>
  <si>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</si>
  <si>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</si>
  <si>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</si>
  <si>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</si>
  <si>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</si>
  <si>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</si>
  <si>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</si>
  <si>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</si>
  <si>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</si>
  <si>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</si>
  <si>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</si>
  <si>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</si>
  <si>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</si>
  <si>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</si>
  <si>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</si>
  <si>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</si>
  <si>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</si>
  <si>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</si>
  <si>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</si>
  <si>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</si>
  <si>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</si>
  <si>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</si>
  <si>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</si>
  <si>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</si>
  <si>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</si>
  <si>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</si>
  <si>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</si>
  <si>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</si>
  <si>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</si>
  <si>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</si>
  <si>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</si>
  <si>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</si>
  <si>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</si>
  <si>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</si>
  <si>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</si>
  <si>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</si>
  <si>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</si>
  <si>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</si>
  <si>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</si>
  <si>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</si>
  <si>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</si>
  <si>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</si>
  <si>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</si>
  <si>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</si>
  <si>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</si>
  <si>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</si>
  <si>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</si>
  <si>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</si>
  <si>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</si>
  <si>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</si>
  <si>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</si>
  <si>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</si>
  <si>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</si>
  <si>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</si>
  <si>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</si>
  <si>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</si>
  <si>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</si>
  <si>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</si>
  <si>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</si>
  <si>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</si>
  <si>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</si>
  <si>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</si>
  <si>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</si>
  <si>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</si>
  <si>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</si>
  <si>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</si>
  <si>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</si>
  <si>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</si>
  <si>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</si>
  <si>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</si>
  <si>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</si>
  <si>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</si>
  <si>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</si>
  <si>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</si>
  <si>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</si>
  <si>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</si>
  <si>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</si>
  <si>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</si>
  <si>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</si>
  <si>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</si>
  <si>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</si>
  <si>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</si>
  <si>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</si>
  <si>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</si>
  <si>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</si>
  <si>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</si>
  <si>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</si>
  <si>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</si>
  <si>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</si>
  <si>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</si>
  <si>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</si>
  <si>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</si>
  <si>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</si>
  <si>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</si>
  <si>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</si>
  <si>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</si>
  <si>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</si>
  <si>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</si>
  <si>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</si>
  <si>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</si>
  <si>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</si>
  <si>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</si>
  <si>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</si>
  <si>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</si>
  <si>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</si>
  <si>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</si>
  <si>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</si>
  <si>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</si>
  <si>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</si>
  <si>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</si>
  <si>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</si>
  <si>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</si>
  <si>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</si>
  <si>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</si>
  <si>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</si>
  <si>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</si>
  <si>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</si>
  <si>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</si>
  <si>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</si>
  <si>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</si>
  <si>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</si>
  <si>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</si>
  <si>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</si>
  <si>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</si>
  <si>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</si>
  <si>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</si>
  <si>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</si>
  <si>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</si>
  <si>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</si>
  <si>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</si>
  <si>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</si>
  <si>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</si>
  <si>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</si>
  <si>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</si>
  <si>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</si>
  <si>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</si>
  <si>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</si>
  <si>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</si>
  <si>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</si>
  <si>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</si>
  <si>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</si>
  <si>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</si>
  <si>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</si>
  <si>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</si>
  <si>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</si>
  <si>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</si>
  <si>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</si>
  <si>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</si>
  <si>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</si>
  <si>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</si>
  <si>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</si>
  <si>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</si>
  <si>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</si>
  <si>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</si>
  <si>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</si>
  <si>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</si>
  <si>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</si>
  <si>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</si>
  <si>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</si>
  <si>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</si>
  <si>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</si>
  <si>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</si>
  <si>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</si>
  <si>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</si>
  <si>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</si>
  <si>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</si>
  <si>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</si>
  <si>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</si>
  <si>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</si>
  <si>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</si>
  <si>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</si>
  <si>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</si>
  <si>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</si>
  <si>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</si>
  <si>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</si>
  <si>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</si>
  <si>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</si>
  <si>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</si>
  <si>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</si>
  <si>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</si>
  <si>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</si>
  <si>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</si>
  <si>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</si>
  <si>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</si>
  <si>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</si>
  <si>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</si>
  <si>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</si>
  <si>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</si>
  <si>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</si>
  <si>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</si>
  <si>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</si>
  <si>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</si>
  <si>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</si>
  <si>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</si>
  <si>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</si>
  <si>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</si>
  <si>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</si>
  <si>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</si>
  <si>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</si>
  <si>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</si>
  <si>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</si>
  <si>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</si>
  <si>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</si>
  <si>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</si>
  <si>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</si>
  <si>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</si>
  <si>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</si>
  <si>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</si>
  <si>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</si>
  <si>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</si>
  <si>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</si>
  <si>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</si>
  <si>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</si>
  <si>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</si>
  <si>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</si>
  <si>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</si>
  <si>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</si>
  <si>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</si>
  <si>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</si>
  <si>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</si>
  <si>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</si>
  <si>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</si>
  <si>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</si>
  <si>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</si>
  <si>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</si>
  <si>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</si>
  <si>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</si>
  <si>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</si>
  <si>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</si>
  <si>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</si>
  <si>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</si>
  <si>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</si>
  <si>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</si>
  <si>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</si>
  <si>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</si>
  <si>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</si>
  <si>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</si>
  <si>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</si>
  <si>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</si>
  <si>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</si>
  <si>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</si>
  <si>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</si>
  <si>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</si>
  <si>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</si>
  <si>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</si>
  <si>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</si>
  <si>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</si>
  <si>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</si>
  <si>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</si>
  <si>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</si>
  <si>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</si>
  <si>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</si>
  <si>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</si>
  <si>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</si>
  <si>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</si>
  <si>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</si>
  <si>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</si>
  <si>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</si>
  <si>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</si>
  <si>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</si>
  <si>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</si>
  <si>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</si>
  <si>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</si>
  <si>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</si>
  <si>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</si>
  <si>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</si>
  <si>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</si>
  <si>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</si>
  <si>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</si>
  <si>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</si>
  <si>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</si>
  <si>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</si>
  <si>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</si>
  <si>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</si>
  <si>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</si>
  <si>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</si>
  <si>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</si>
  <si>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</si>
  <si>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</si>
  <si>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</si>
  <si>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</si>
  <si>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</si>
  <si>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</si>
  <si>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</si>
  <si>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</si>
  <si>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</si>
  <si>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</si>
  <si>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</si>
  <si>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</si>
  <si>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</si>
  <si>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</si>
  <si>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</si>
  <si>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</si>
  <si>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</si>
  <si>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</si>
  <si>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</si>
  <si>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</si>
  <si>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</si>
  <si>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</si>
  <si>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</si>
  <si>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</si>
  <si>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</si>
  <si>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</si>
  <si>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</si>
  <si>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</si>
  <si>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</si>
  <si>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</si>
  <si>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</si>
  <si>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</si>
  <si>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</si>
  <si>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</si>
  <si>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</si>
  <si>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</si>
  <si>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</si>
  <si>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</si>
  <si>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</si>
  <si>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</si>
  <si>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</si>
  <si>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</si>
  <si>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</si>
  <si>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</si>
  <si>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</si>
  <si>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</si>
  <si>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</si>
  <si>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</si>
  <si>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</si>
  <si>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</si>
  <si>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</si>
  <si>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</si>
  <si>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</si>
  <si>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</si>
  <si>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</si>
  <si>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</si>
  <si>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</si>
  <si>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</si>
  <si>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</si>
  <si>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</si>
  <si>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</si>
  <si>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</si>
  <si>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</si>
  <si>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</si>
  <si>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</si>
  <si>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</si>
  <si>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</si>
  <si>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</si>
  <si>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</si>
  <si>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</si>
  <si>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</si>
  <si>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</si>
  <si>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</si>
  <si>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</si>
  <si>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</si>
  <si>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</si>
  <si>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</si>
  <si>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</si>
  <si>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</si>
  <si>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</si>
  <si>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</si>
  <si>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</si>
  <si>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</si>
  <si>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</si>
  <si>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</si>
  <si>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</si>
  <si>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</si>
  <si>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</si>
  <si>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</si>
  <si>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</si>
  <si>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</si>
  <si>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</si>
  <si>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</si>
  <si>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</si>
  <si>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</si>
  <si>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</si>
  <si>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</si>
  <si>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</si>
  <si>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</si>
  <si>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</si>
  <si>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</si>
  <si>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</si>
  <si>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</si>
  <si>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</si>
  <si>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</si>
  <si>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</si>
  <si>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</si>
  <si>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</si>
  <si>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</si>
  <si>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</si>
  <si>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</si>
  <si>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</si>
  <si>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</si>
  <si>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</si>
  <si>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</si>
  <si>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</si>
  <si>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</si>
  <si>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</si>
  <si>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</si>
  <si>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</si>
  <si>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</si>
  <si>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</si>
  <si>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</si>
  <si>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</si>
  <si>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</si>
  <si>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</si>
  <si>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</si>
  <si>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</si>
  <si>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</si>
  <si>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</si>
  <si>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</si>
  <si>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</si>
  <si>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</si>
  <si>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</si>
  <si>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</si>
  <si>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</si>
  <si>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</si>
  <si>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</si>
  <si>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</si>
  <si>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</si>
  <si>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</si>
  <si>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</si>
  <si>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</si>
  <si>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</si>
  <si>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</si>
  <si>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</si>
  <si>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</si>
  <si>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</si>
  <si>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</si>
  <si>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</si>
  <si>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</si>
  <si>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</si>
  <si>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</si>
  <si>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</si>
  <si>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</si>
  <si>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</si>
  <si>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</si>
  <si>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</si>
  <si>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</si>
  <si>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</si>
  <si>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</si>
  <si>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</si>
  <si>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</si>
  <si>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</si>
  <si>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</si>
  <si>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</si>
  <si>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</si>
  <si>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</si>
  <si>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</si>
  <si>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</si>
  <si>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</si>
  <si>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</si>
  <si>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</si>
  <si>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</si>
  <si>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</si>
  <si>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</si>
  <si>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</si>
  <si>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</si>
  <si>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</si>
  <si>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</si>
  <si>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</si>
  <si>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</si>
  <si>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</si>
  <si>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</si>
  <si>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</si>
  <si>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</si>
  <si>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</si>
  <si>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</si>
  <si>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</si>
  <si>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</si>
  <si>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</si>
  <si>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</si>
  <si>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</si>
  <si>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</si>
  <si>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</si>
  <si>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</si>
  <si>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</si>
  <si>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</si>
  <si>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</si>
  <si>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</si>
  <si>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</si>
  <si>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</si>
  <si>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</si>
  <si>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</si>
  <si>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</si>
  <si>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</si>
  <si>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</si>
  <si>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</si>
  <si>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</si>
  <si>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</si>
  <si>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</si>
  <si>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</si>
  <si>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</si>
  <si>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</si>
  <si>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</si>
  <si>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</si>
  <si>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</si>
  <si>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</si>
  <si>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</si>
  <si>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</si>
  <si>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</si>
  <si>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</si>
  <si>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</si>
  <si>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</si>
  <si>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</si>
  <si>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</si>
  <si>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</si>
  <si>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</si>
  <si>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</si>
  <si>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</si>
  <si>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</si>
  <si>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</si>
  <si>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</si>
  <si>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</si>
  <si>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</si>
  <si>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</si>
  <si>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</si>
  <si>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</si>
  <si>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</si>
  <si>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</si>
  <si>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</si>
  <si>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</si>
  <si>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</si>
  <si>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</si>
  <si>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</si>
  <si>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</si>
  <si>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</si>
  <si>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</si>
  <si>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</si>
  <si>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</si>
  <si>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</si>
  <si>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</si>
  <si>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</si>
  <si>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</si>
  <si>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</si>
  <si>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</si>
  <si>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</si>
  <si>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</si>
  <si>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</si>
  <si>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</si>
  <si>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</si>
  <si>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</si>
  <si>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</si>
  <si>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</si>
  <si>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</si>
  <si>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</si>
  <si>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</si>
  <si>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</si>
  <si>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</si>
  <si>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</si>
  <si>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</si>
  <si>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</si>
  <si>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</si>
  <si>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</si>
  <si>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</si>
  <si>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</si>
  <si>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</si>
  <si>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</si>
  <si>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</si>
  <si>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</si>
  <si>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</si>
  <si>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</si>
  <si>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</si>
  <si>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</si>
  <si>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</si>
  <si>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</si>
  <si>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</si>
  <si>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</si>
  <si>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</si>
  <si>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</si>
  <si>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</si>
  <si>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</si>
  <si>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</si>
  <si>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</si>
  <si>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</si>
  <si>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</si>
  <si>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</si>
  <si>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</si>
  <si>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</si>
  <si>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</si>
  <si>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</si>
  <si>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</si>
  <si>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</si>
  <si>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</si>
  <si>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</si>
  <si>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</si>
  <si>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</si>
  <si>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</si>
  <si>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</si>
  <si>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</si>
  <si>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</si>
  <si>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</si>
  <si>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</si>
  <si>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</si>
  <si>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</si>
  <si>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</si>
  <si>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</si>
  <si>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</si>
  <si>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</si>
  <si>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</si>
  <si>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</si>
  <si>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</si>
  <si>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</si>
  <si>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</si>
  <si>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</si>
  <si>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</si>
  <si>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</si>
  <si>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</si>
  <si>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</si>
  <si>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</si>
  <si>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</si>
  <si>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</si>
  <si>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</si>
  <si>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</si>
  <si>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</si>
  <si>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</si>
  <si>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</si>
  <si>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</si>
  <si>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</si>
  <si>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</si>
  <si>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</si>
  <si>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</si>
  <si>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</si>
  <si>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</si>
  <si>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</si>
  <si>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</si>
  <si>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</si>
  <si>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</si>
  <si>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</si>
  <si>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</si>
  <si>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</si>
  <si>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</si>
  <si>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</si>
  <si>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</si>
  <si>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</si>
  <si>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</si>
  <si>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</si>
  <si>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</si>
  <si>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</si>
  <si>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</si>
  <si>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</si>
  <si>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</si>
  <si>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</si>
  <si>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</si>
  <si>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</si>
  <si>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</si>
  <si>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</si>
  <si>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</si>
  <si>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</si>
  <si>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</si>
  <si>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</si>
  <si>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</si>
  <si>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</si>
  <si>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</si>
  <si>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</si>
  <si>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</si>
  <si>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</si>
  <si>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</si>
  <si>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</si>
  <si>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</si>
  <si>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</si>
  <si>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</si>
  <si>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</si>
  <si>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</si>
  <si>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</si>
  <si>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</si>
  <si>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</si>
  <si>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</si>
  <si>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</si>
  <si>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</si>
  <si>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</si>
  <si>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</si>
  <si>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</si>
  <si>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</si>
  <si>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</si>
  <si>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</si>
  <si>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</si>
  <si>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</si>
  <si>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</si>
  <si>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</si>
  <si>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</si>
  <si>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</si>
  <si>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</si>
  <si>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</si>
  <si>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</si>
  <si>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</si>
  <si>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</si>
  <si>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</si>
  <si>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</si>
  <si>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</si>
  <si>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</si>
  <si>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</si>
  <si>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</si>
  <si>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</si>
  <si>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</si>
  <si>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</si>
  <si>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</si>
  <si>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</si>
  <si>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</si>
  <si>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</si>
  <si>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</si>
  <si>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</si>
  <si>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</si>
  <si>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</si>
  <si>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</si>
  <si>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</si>
  <si>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</si>
  <si>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</si>
  <si>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</si>
  <si>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</si>
  <si>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</si>
  <si>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</si>
  <si>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</si>
  <si>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</si>
  <si>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</si>
  <si>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</si>
  <si>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</si>
  <si>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</si>
  <si>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</si>
  <si>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</si>
  <si>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</si>
  <si>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</si>
  <si>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</si>
  <si>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</si>
  <si>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</si>
  <si>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</si>
  <si>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</si>
  <si>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</si>
  <si>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</si>
  <si>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</si>
  <si>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</si>
  <si>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</si>
  <si>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</si>
  <si>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</si>
  <si>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</si>
  <si>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</si>
  <si>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</si>
  <si>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</si>
  <si>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</si>
  <si>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</si>
  <si>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</si>
  <si>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</si>
  <si>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</si>
  <si>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</si>
  <si>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</si>
  <si>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</si>
  <si>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</si>
  <si>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</si>
  <si>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</si>
  <si>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</si>
  <si>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</si>
  <si>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</si>
  <si>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</si>
  <si>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</si>
  <si>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</si>
  <si>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</si>
  <si>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</si>
  <si>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</si>
  <si>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</si>
  <si>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</si>
  <si>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</si>
  <si>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</si>
  <si>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</si>
  <si>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</si>
  <si>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</si>
  <si>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</si>
  <si>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</si>
  <si>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</si>
  <si>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</si>
  <si>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</si>
  <si>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</si>
  <si>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</si>
  <si>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</si>
  <si>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</si>
  <si>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</si>
  <si>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</si>
  <si>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</si>
  <si>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</si>
  <si>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</si>
  <si>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</si>
  <si>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</si>
  <si>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</si>
  <si>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</si>
  <si>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</si>
  <si>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</si>
  <si>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</si>
  <si>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</si>
  <si>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</si>
  <si>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</si>
  <si>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</si>
  <si>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</si>
  <si>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</si>
  <si>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</si>
  <si>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</si>
  <si>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</si>
  <si>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</si>
  <si>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</si>
  <si>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</si>
  <si>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</si>
  <si>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</si>
  <si>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</si>
  <si>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</si>
  <si>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</si>
  <si>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</si>
  <si>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</si>
  <si>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</si>
  <si>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</si>
  <si>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</si>
  <si>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</si>
  <si>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</si>
  <si>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</si>
  <si>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</si>
  <si>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</si>
  <si>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</si>
  <si>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</si>
  <si>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</si>
  <si>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</si>
  <si>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</si>
  <si>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</si>
  <si>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</si>
  <si>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</si>
  <si>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</si>
  <si>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</si>
  <si>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</si>
  <si>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</si>
  <si>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</si>
  <si>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</si>
  <si>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</si>
  <si>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</si>
  <si>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</si>
  <si>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</si>
  <si>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</si>
  <si>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</si>
  <si>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</si>
  <si>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</si>
  <si>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</si>
  <si>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</si>
  <si>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</si>
  <si>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</si>
  <si>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</si>
  <si>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</si>
  <si>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</si>
  <si>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</si>
  <si>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</si>
  <si>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</si>
  <si>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</si>
  <si>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</si>
  <si>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</si>
  <si>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</si>
  <si>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</si>
  <si>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</si>
  <si>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</si>
  <si>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</si>
  <si>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</si>
  <si>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</si>
  <si>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</si>
  <si>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</si>
  <si>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</si>
  <si>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</si>
  <si>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</si>
  <si>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</si>
  <si>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</si>
  <si>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</si>
  <si>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</si>
  <si>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</si>
  <si>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</si>
  <si>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</si>
  <si>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</si>
  <si>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</si>
  <si>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</si>
  <si>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</si>
  <si>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</si>
  <si>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</si>
  <si>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</si>
  <si>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</si>
  <si>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</si>
  <si>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</si>
  <si>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</si>
  <si>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</si>
  <si>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</si>
  <si>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</si>
  <si>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</si>
  <si>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</si>
  <si>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</si>
  <si>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</si>
  <si>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</si>
  <si>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</si>
  <si>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</si>
  <si>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</si>
  <si>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</si>
  <si>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</si>
  <si>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</si>
  <si>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</si>
  <si>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</si>
  <si>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</si>
  <si>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</si>
  <si>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</si>
  <si>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</si>
  <si>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</si>
  <si>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</si>
  <si>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</si>
  <si>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</si>
  <si>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</si>
  <si>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</si>
  <si>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</si>
  <si>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</si>
  <si>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</si>
  <si>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</si>
  <si>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</si>
  <si>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</si>
  <si>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</si>
  <si>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</si>
  <si>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</si>
  <si>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</si>
  <si>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</si>
  <si>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</si>
  <si>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</si>
  <si>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</si>
  <si>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</si>
  <si>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</si>
  <si>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</si>
  <si>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</si>
  <si>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</si>
  <si>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</si>
  <si>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</si>
  <si>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</si>
  <si>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</si>
  <si>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</si>
  <si>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</si>
  <si>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</si>
  <si>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</si>
  <si>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</si>
  <si>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</si>
  <si>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</si>
  <si>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</si>
  <si>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</si>
  <si>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</si>
  <si>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</si>
  <si>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</si>
  <si>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</si>
  <si>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</si>
  <si>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</si>
  <si>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</si>
  <si>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</si>
  <si>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</si>
  <si>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</si>
  <si>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</si>
  <si>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</si>
  <si>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</si>
  <si>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</si>
  <si>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</si>
  <si>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</si>
  <si>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</si>
  <si>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</si>
  <si>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</si>
  <si>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</si>
  <si>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</si>
  <si>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</si>
  <si>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</si>
  <si>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</si>
  <si>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</si>
  <si>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</si>
  <si>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</si>
  <si>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</si>
  <si>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</si>
  <si>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</si>
  <si>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</si>
  <si>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</si>
  <si>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</si>
  <si>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</si>
  <si>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</si>
  <si>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</si>
  <si>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</si>
  <si>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</si>
  <si>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</si>
  <si>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</si>
  <si>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</si>
  <si>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</si>
  <si>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</si>
  <si>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</si>
  <si>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</si>
  <si>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</si>
  <si>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</si>
  <si>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</si>
  <si>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</si>
  <si>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</si>
  <si>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</si>
  <si>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</si>
  <si>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</si>
  <si>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</si>
  <si>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</si>
  <si>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</si>
  <si>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</si>
  <si>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</si>
  <si>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</si>
  <si>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</si>
  <si>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</si>
  <si>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</si>
  <si>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</si>
  <si>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</si>
  <si>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</si>
  <si>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</si>
  <si>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</si>
  <si>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</si>
  <si>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</si>
  <si>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</si>
  <si>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</si>
  <si>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</si>
  <si>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</si>
  <si>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</si>
  <si>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</si>
  <si>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</si>
  <si>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</si>
  <si>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</si>
  <si>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</si>
  <si>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</si>
  <si>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</si>
  <si>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</si>
  <si>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</si>
  <si>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</si>
  <si>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</si>
  <si>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</si>
  <si>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</si>
  <si>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</si>
  <si>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</si>
  <si>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</si>
  <si>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</si>
  <si>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</si>
  <si>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</si>
  <si>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</si>
  <si>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</si>
  <si>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</si>
  <si>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</si>
  <si>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</si>
  <si>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</si>
  <si>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</si>
  <si>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</si>
  <si>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</si>
  <si>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</si>
  <si>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</si>
  <si>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</si>
  <si>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</si>
  <si>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</si>
  <si>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</si>
  <si>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</si>
  <si>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</si>
  <si>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</si>
  <si>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</si>
  <si>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</si>
  <si>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</si>
  <si>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</si>
  <si>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</si>
  <si>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</si>
  <si>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</si>
  <si>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</si>
  <si>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</si>
  <si>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</si>
  <si>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</si>
  <si>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</si>
  <si>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</si>
  <si>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</si>
  <si>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</si>
  <si>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</si>
  <si>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</si>
  <si>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</si>
  <si>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</si>
  <si>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</si>
  <si>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</si>
  <si>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</si>
  <si>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</si>
  <si>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</si>
  <si>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</si>
  <si>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</si>
  <si>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</si>
  <si>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</si>
  <si>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</si>
  <si>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</si>
  <si>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</si>
  <si>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</si>
  <si>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</si>
  <si>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</si>
  <si>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</si>
  <si>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</si>
  <si>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</si>
  <si>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</si>
  <si>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</si>
  <si>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</si>
  <si>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</si>
  <si>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</si>
  <si>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</si>
  <si>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</si>
  <si>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</si>
  <si>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</si>
  <si>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</si>
  <si>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</si>
  <si>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</si>
  <si>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</si>
  <si>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</si>
  <si>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</si>
  <si>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</si>
  <si>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</si>
  <si>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</si>
  <si>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</si>
  <si>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</si>
  <si>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</si>
  <si>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</si>
  <si>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</si>
  <si>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</si>
  <si>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</si>
  <si>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</si>
  <si>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</si>
  <si>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</si>
  <si>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</si>
  <si>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</si>
  <si>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</si>
  <si>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</si>
  <si>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</si>
  <si>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</si>
  <si>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</si>
  <si>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</si>
  <si>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</si>
  <si>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</si>
  <si>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</si>
  <si>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</si>
  <si>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</si>
  <si>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</si>
  <si>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</si>
  <si>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</si>
  <si>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</si>
  <si>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</si>
  <si>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</si>
  <si>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</si>
  <si>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</si>
  <si>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</si>
  <si>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</si>
  <si>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</si>
  <si>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</si>
  <si>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</si>
  <si>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</si>
  <si>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</si>
  <si>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</si>
  <si>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</si>
  <si>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</si>
  <si>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</si>
  <si>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</si>
  <si>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</si>
  <si>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</si>
  <si>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</si>
  <si>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</si>
  <si>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</si>
  <si>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</si>
  <si>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</si>
  <si>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</si>
  <si>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</si>
  <si>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</si>
  <si>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</si>
  <si>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</si>
  <si>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</si>
  <si>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</si>
  <si>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</si>
  <si>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</si>
  <si>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</si>
  <si>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</si>
  <si>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</si>
  <si>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</si>
  <si>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</si>
  <si>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</si>
  <si>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</si>
  <si>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</si>
  <si>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</si>
  <si>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</si>
  <si>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</si>
  <si>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</si>
  <si>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</si>
  <si>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</si>
  <si>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</si>
  <si>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</si>
  <si>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</si>
  <si>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</si>
  <si>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</si>
  <si>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</si>
  <si>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</si>
  <si>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</si>
  <si>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</si>
  <si>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</si>
  <si>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</si>
  <si>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</si>
  <si>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</si>
  <si>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</si>
  <si>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</si>
  <si>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</si>
  <si>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</si>
  <si>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</si>
  <si>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</si>
  <si>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</si>
  <si>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</si>
  <si>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</si>
  <si>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</si>
  <si>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</si>
  <si>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</si>
  <si>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</si>
  <si>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</si>
  <si>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</si>
  <si>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</si>
  <si>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</si>
  <si>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</si>
  <si>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</si>
  <si>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</si>
  <si>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</si>
  <si>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</si>
  <si>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</si>
  <si>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</si>
  <si>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</si>
  <si>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</si>
  <si>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</si>
  <si>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</si>
  <si>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</si>
  <si>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</si>
  <si>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</si>
  <si>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</si>
  <si>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</si>
  <si>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</si>
  <si>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</si>
  <si>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</si>
  <si>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</si>
  <si>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</si>
  <si>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</si>
  <si>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</si>
  <si>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</si>
  <si>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</si>
  <si>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</si>
  <si>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</si>
  <si>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</si>
  <si>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</si>
  <si>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</si>
  <si>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</si>
  <si>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</si>
  <si>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</si>
  <si>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</si>
  <si>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</si>
  <si>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</si>
  <si>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</si>
  <si>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</si>
  <si>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</si>
  <si>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</si>
  <si>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</si>
  <si>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</si>
  <si>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</si>
  <si>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</si>
  <si>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</si>
  <si>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</si>
  <si>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</si>
  <si>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</si>
  <si>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</si>
  <si>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</si>
  <si>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</si>
  <si>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</si>
  <si>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</si>
  <si>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</si>
  <si>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</si>
  <si>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</si>
  <si>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</si>
  <si>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</si>
  <si>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</si>
  <si>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</si>
  <si>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</si>
  <si>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</si>
  <si>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</si>
  <si>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</si>
  <si>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</si>
  <si>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</si>
  <si>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</si>
  <si>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</si>
  <si>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</si>
  <si>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</si>
  <si>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</si>
  <si>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</si>
  <si>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</si>
  <si>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</si>
  <si>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</si>
  <si>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</si>
  <si>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</si>
  <si>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</si>
  <si>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</si>
  <si>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</si>
  <si>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</si>
  <si>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</si>
  <si>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</si>
  <si>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</si>
  <si>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</si>
  <si>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</si>
  <si>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</si>
  <si>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</si>
  <si>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</si>
  <si>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</si>
  <si>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</si>
  <si>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</si>
  <si>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</si>
  <si>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</si>
  <si>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</si>
  <si>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</si>
  <si>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</si>
  <si>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</si>
  <si>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</si>
  <si>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</si>
  <si>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</si>
  <si>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</si>
  <si>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</si>
  <si>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</si>
  <si>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</si>
  <si>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</si>
  <si>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</si>
  <si>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</si>
  <si>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</si>
  <si>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</si>
  <si>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</si>
  <si>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</si>
  <si>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</si>
  <si>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</si>
  <si>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</si>
  <si>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</si>
  <si>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</si>
  <si>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</si>
  <si>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</si>
  <si>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</si>
  <si>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</si>
  <si>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</si>
  <si>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</si>
  <si>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</si>
  <si>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</si>
  <si>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</si>
  <si>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</si>
  <si>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</si>
  <si>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</si>
  <si>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</si>
  <si>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</si>
  <si>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</si>
  <si>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</si>
  <si>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</si>
  <si>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</si>
  <si>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</si>
  <si>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</si>
  <si>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</si>
  <si>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</si>
  <si>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</si>
  <si>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</si>
  <si>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</si>
  <si>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</si>
  <si>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</si>
  <si>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</si>
  <si>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</si>
  <si>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</si>
  <si>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</si>
  <si>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</si>
  <si>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</si>
  <si>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</si>
  <si>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</si>
  <si>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</si>
  <si>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</si>
  <si>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</si>
  <si>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</si>
  <si>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</si>
  <si>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</si>
  <si>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</si>
  <si>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</si>
  <si>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</si>
  <si>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</si>
  <si>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</si>
  <si>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</si>
  <si>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</si>
  <si>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</si>
  <si>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</si>
  <si>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</si>
  <si>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</si>
  <si>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</si>
  <si>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</si>
  <si>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</si>
  <si>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</si>
  <si>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</si>
  <si>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</si>
  <si>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</si>
  <si>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</si>
  <si>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</si>
  <si>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</si>
  <si>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</si>
  <si>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</si>
  <si>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</si>
  <si>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</si>
  <si>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</si>
  <si>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</si>
  <si>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</si>
  <si>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</si>
  <si>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</si>
  <si>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</si>
  <si>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</si>
  <si>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</si>
  <si>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</si>
  <si>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</si>
  <si>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</si>
  <si>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</si>
  <si>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</si>
  <si>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</si>
  <si>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</si>
  <si>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</si>
  <si>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</si>
  <si>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</si>
  <si>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</si>
  <si>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</si>
  <si>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</si>
  <si>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</si>
  <si>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</si>
  <si>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</si>
  <si>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</si>
  <si>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</si>
  <si>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</si>
  <si>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</si>
  <si>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</si>
  <si>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</si>
  <si>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</si>
  <si>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</si>
  <si>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</si>
  <si>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</si>
  <si>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</si>
  <si>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</si>
  <si>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</si>
  <si>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</si>
  <si>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</si>
  <si>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</si>
  <si>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</si>
  <si>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</si>
  <si>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</si>
  <si>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</si>
  <si>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</si>
  <si>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</si>
  <si>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</si>
  <si>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</si>
  <si>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</si>
  <si>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</si>
  <si>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</si>
  <si>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</si>
  <si>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</si>
  <si>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</si>
  <si>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</si>
  <si>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</si>
  <si>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</si>
  <si>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</si>
  <si>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</si>
  <si>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</si>
  <si>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</si>
  <si>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</si>
  <si>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</si>
  <si>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</si>
  <si>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</si>
  <si>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</si>
  <si>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</si>
  <si>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</si>
  <si>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</si>
  <si>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</si>
  <si>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</si>
  <si>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</si>
  <si>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</si>
  <si>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</si>
  <si>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</si>
  <si>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</si>
  <si>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</si>
  <si>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</si>
  <si>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</si>
  <si>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</si>
  <si>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</si>
  <si>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</si>
  <si>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</si>
  <si>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</si>
  <si>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</si>
  <si>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</si>
  <si>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</si>
  <si>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</si>
  <si>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</si>
  <si>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</si>
  <si>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</si>
  <si>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</si>
  <si>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</si>
  <si>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</si>
  <si>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</si>
  <si>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</si>
  <si>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</si>
  <si>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</si>
  <si>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</si>
  <si>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</si>
  <si>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</si>
  <si>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</si>
  <si>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</si>
  <si>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</si>
  <si>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</si>
  <si>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</si>
  <si>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</si>
  <si>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</si>
  <si>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</si>
  <si>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</si>
  <si>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</si>
  <si>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</si>
  <si>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</si>
  <si>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</si>
  <si>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</si>
  <si>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</si>
  <si>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</si>
  <si>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</si>
  <si>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</si>
  <si>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</si>
  <si>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</si>
  <si>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</si>
  <si>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</si>
  <si>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</si>
  <si>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</si>
  <si>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</si>
  <si>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</si>
  <si>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</si>
  <si>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</si>
  <si>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</si>
  <si>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</si>
  <si>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</si>
  <si>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</si>
  <si>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</si>
  <si>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</si>
  <si>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</si>
  <si>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</si>
  <si>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</si>
  <si>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</si>
  <si>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</si>
  <si>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</si>
  <si>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</si>
  <si>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</si>
  <si>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</si>
  <si>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</si>
  <si>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</si>
  <si>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</si>
  <si>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</si>
  <si>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</si>
  <si>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</si>
  <si>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</si>
  <si>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</si>
  <si>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</si>
  <si>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</si>
  <si>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</si>
  <si>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</si>
  <si>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</si>
  <si>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</si>
  <si>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</si>
  <si>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</si>
  <si>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</si>
  <si>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</si>
  <si>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</si>
  <si>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</si>
  <si>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</si>
  <si>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</si>
  <si>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</si>
  <si>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</si>
  <si>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</si>
  <si>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</si>
  <si>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</si>
  <si>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</si>
  <si>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</si>
  <si>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</si>
  <si>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</si>
  <si>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</si>
  <si>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</si>
  <si>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</si>
  <si>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</si>
  <si>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</si>
  <si>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</si>
  <si>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</si>
  <si>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</si>
  <si>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</si>
  <si>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</si>
  <si>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</si>
  <si>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</si>
  <si>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</si>
  <si>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</si>
  <si>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</si>
  <si>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</si>
  <si>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</si>
  <si>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</si>
  <si>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</si>
  <si>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</si>
  <si>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</si>
  <si>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</si>
  <si>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</si>
  <si>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</si>
  <si>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</si>
  <si>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</si>
  <si>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</si>
  <si>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</si>
  <si>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</si>
  <si>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</si>
  <si>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</si>
  <si>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</si>
  <si>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</si>
  <si>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</si>
  <si>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</si>
  <si>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</si>
  <si>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</si>
  <si>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</si>
  <si>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</si>
  <si>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</si>
  <si>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</si>
  <si>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</si>
  <si>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</si>
  <si>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</si>
  <si>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</si>
  <si>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</si>
  <si>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</si>
  <si>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</si>
  <si>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</si>
  <si>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</si>
  <si>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</si>
  <si>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</si>
  <si>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</si>
  <si>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</si>
  <si>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</si>
  <si>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</si>
  <si>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</si>
  <si>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</si>
  <si>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</si>
  <si>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</si>
  <si>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</si>
  <si>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</si>
  <si>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</si>
  <si>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</si>
  <si>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</si>
  <si>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</si>
  <si>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</si>
  <si>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</si>
  <si>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</si>
  <si>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</si>
  <si>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</si>
  <si>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</si>
  <si>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</si>
  <si>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</si>
  <si>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</si>
  <si>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</si>
  <si>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</si>
  <si>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</si>
  <si>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</si>
  <si>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</si>
  <si>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</si>
  <si>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</si>
  <si>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</si>
  <si>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</si>
  <si>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</si>
  <si>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</si>
  <si>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</si>
  <si>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</si>
  <si>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</si>
  <si>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</si>
  <si>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</si>
  <si>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</si>
  <si>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</si>
  <si>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</si>
  <si>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</si>
  <si>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</si>
  <si>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</si>
  <si>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</si>
  <si>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</si>
  <si>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</si>
  <si>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</si>
  <si>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</si>
  <si>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</si>
  <si>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</si>
  <si>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</si>
  <si>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</si>
  <si>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</si>
  <si>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</si>
  <si>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</si>
  <si>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</si>
  <si>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</si>
  <si>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</si>
  <si>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</si>
  <si>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</si>
  <si>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</si>
  <si>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</si>
  <si>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</si>
  <si>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</si>
  <si>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</si>
  <si>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</si>
  <si>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</si>
  <si>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</si>
  <si>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</si>
  <si>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</si>
  <si>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</si>
  <si>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</si>
  <si>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</si>
  <si>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</si>
  <si>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</si>
  <si>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</si>
  <si>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</si>
  <si>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</si>
  <si>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</si>
  <si>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</si>
  <si>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</si>
  <si>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</si>
  <si>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</si>
  <si>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</si>
  <si>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</si>
  <si>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</si>
  <si>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</si>
  <si>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</si>
  <si>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</si>
  <si>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</si>
  <si>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</si>
  <si>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</si>
  <si>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</si>
  <si>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</si>
  <si>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</si>
  <si>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</si>
  <si>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</si>
  <si>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</si>
  <si>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</si>
  <si>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</si>
  <si>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</si>
  <si>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</si>
  <si>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</si>
  <si>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</si>
  <si>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</si>
  <si>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</si>
  <si>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</si>
  <si>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</si>
  <si>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</si>
  <si>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</si>
  <si>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</si>
  <si>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</si>
  <si>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</si>
  <si>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</si>
  <si>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</si>
  <si>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</si>
  <si>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</si>
  <si>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</si>
  <si>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</si>
  <si>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</si>
  <si>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</si>
  <si>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</si>
  <si>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</si>
  <si>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</si>
  <si>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</si>
  <si>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</si>
  <si>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</si>
  <si>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</si>
  <si>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</si>
  <si>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</si>
  <si>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</si>
  <si>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</si>
  <si>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</si>
  <si>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</si>
  <si>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</si>
  <si>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</si>
  <si>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</si>
  <si>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</si>
  <si>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</si>
  <si>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</si>
  <si>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</si>
  <si>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</si>
  <si>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</si>
  <si>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</si>
  <si>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</si>
  <si>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</si>
  <si>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</si>
  <si>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</si>
  <si>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</si>
  <si>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</si>
  <si>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</si>
  <si>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</si>
  <si>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</si>
  <si>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</si>
  <si>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</si>
  <si>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</si>
  <si>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</si>
  <si>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</si>
  <si>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</si>
  <si>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</si>
  <si>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</si>
  <si>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</si>
  <si>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</si>
  <si>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</si>
  <si>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</si>
  <si>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</si>
  <si>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</si>
  <si>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</si>
  <si>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</si>
  <si>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</si>
  <si>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</si>
  <si>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</si>
  <si>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</si>
  <si>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</si>
  <si>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</si>
  <si>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</si>
  <si>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</si>
  <si>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</si>
  <si>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</si>
  <si>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</si>
  <si>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</si>
  <si>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</si>
  <si>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</si>
  <si>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</si>
  <si>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</si>
  <si>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</si>
  <si>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</si>
  <si>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</si>
  <si>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</si>
  <si>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</si>
  <si>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</si>
  <si>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</si>
  <si>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</si>
  <si>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</si>
  <si>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</si>
  <si>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</si>
  <si>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</si>
  <si>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</si>
  <si>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</si>
  <si>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</si>
  <si>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</si>
  <si>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</si>
  <si>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</si>
  <si>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</si>
  <si>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</si>
  <si>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</si>
  <si>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</si>
  <si>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</si>
  <si>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</si>
  <si>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</si>
  <si>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</si>
  <si>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</si>
  <si>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</si>
  <si>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</si>
  <si>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</si>
  <si>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</si>
  <si>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</si>
  <si>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</si>
  <si>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</si>
  <si>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</si>
  <si>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</si>
  <si>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</si>
  <si>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</si>
  <si>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</si>
  <si>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</si>
  <si>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</si>
  <si>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</si>
  <si>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</si>
  <si>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</si>
  <si>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</si>
  <si>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</si>
  <si>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</si>
  <si>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</si>
  <si>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</si>
  <si>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</si>
  <si>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</si>
  <si>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</si>
  <si>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</si>
  <si>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</si>
  <si>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</si>
  <si>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</si>
  <si>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</si>
  <si>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</si>
  <si>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</si>
  <si>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</si>
  <si>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</si>
  <si>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</si>
  <si>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</si>
  <si>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</si>
  <si>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</si>
  <si>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</si>
  <si>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</si>
  <si>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</si>
  <si>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</si>
  <si>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</si>
  <si>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</si>
  <si>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</si>
  <si>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</si>
  <si>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</si>
  <si>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</si>
  <si>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</si>
  <si>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</si>
  <si>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</si>
  <si>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</si>
  <si>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</si>
  <si>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</si>
  <si>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</si>
  <si>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</si>
  <si>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</si>
  <si>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</si>
  <si>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</si>
  <si>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</si>
  <si>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</si>
  <si>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</si>
  <si>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</si>
  <si>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</si>
  <si>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</si>
  <si>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</si>
  <si>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</si>
  <si>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</si>
  <si>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</si>
  <si>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</si>
  <si>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</si>
  <si>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</si>
  <si>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</si>
  <si>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</si>
  <si>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</si>
  <si>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</si>
  <si>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</si>
  <si>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</si>
  <si>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</si>
  <si>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</si>
  <si>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</si>
  <si>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</si>
  <si>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</si>
  <si>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</si>
  <si>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</si>
  <si>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</si>
  <si>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</si>
  <si>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</si>
  <si>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</si>
  <si>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</si>
  <si>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</si>
  <si>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</si>
  <si>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</si>
  <si>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</si>
  <si>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</si>
  <si>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</si>
  <si>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</si>
  <si>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</si>
  <si>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</si>
  <si>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</si>
  <si>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</si>
  <si>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</si>
  <si>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</si>
  <si>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</si>
  <si>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</si>
  <si>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</si>
  <si>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</si>
  <si>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</si>
  <si>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</si>
  <si>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</si>
  <si>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</si>
  <si>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</si>
  <si>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</si>
  <si>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</si>
  <si>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</si>
  <si>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</si>
  <si>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</si>
  <si>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</si>
  <si>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</si>
  <si>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</si>
  <si>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</si>
  <si>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</si>
  <si>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</si>
  <si>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</si>
  <si>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</si>
  <si>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</si>
  <si>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</si>
  <si>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</si>
  <si>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</si>
  <si>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</si>
  <si>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</si>
  <si>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</si>
  <si>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</si>
  <si>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</si>
  <si>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</si>
  <si>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</si>
  <si>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</si>
  <si>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</si>
  <si>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</si>
  <si>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</si>
  <si>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</si>
  <si>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</si>
  <si>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</si>
  <si>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</si>
  <si>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</si>
  <si>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</si>
  <si>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</si>
  <si>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</si>
  <si>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</si>
  <si>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</si>
  <si>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</si>
  <si>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</si>
  <si>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</si>
  <si>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</si>
  <si>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</si>
  <si>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</si>
  <si>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</si>
  <si>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</si>
  <si>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</si>
  <si>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</si>
  <si>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</si>
  <si>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</si>
  <si>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</si>
  <si>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</si>
  <si>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</si>
  <si>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</si>
  <si>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</si>
  <si>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</si>
  <si>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</si>
  <si>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</si>
  <si>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</si>
  <si>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</si>
  <si>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</si>
  <si>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</si>
  <si>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</si>
  <si>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</si>
  <si>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</si>
  <si>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</si>
  <si>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</si>
  <si>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</si>
  <si>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</si>
  <si>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</si>
  <si>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</si>
  <si>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</si>
  <si>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</si>
  <si>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</si>
  <si>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</si>
  <si>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</si>
  <si>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</si>
  <si>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</si>
  <si>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</si>
  <si>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</si>
  <si>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</si>
  <si>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</si>
  <si>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</si>
  <si>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</si>
  <si>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</si>
  <si>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</si>
  <si>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</si>
  <si>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</si>
  <si>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</si>
  <si>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</si>
  <si>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</si>
  <si>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</si>
  <si>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</si>
  <si>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</si>
  <si>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</si>
  <si>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</si>
  <si>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</si>
  <si>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</si>
  <si>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</si>
  <si>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</si>
  <si>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</si>
  <si>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</si>
  <si>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</si>
  <si>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</si>
  <si>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</si>
  <si>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</si>
  <si>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</si>
  <si>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</si>
  <si>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</si>
  <si>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</si>
  <si>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</si>
  <si>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</si>
  <si>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</si>
  <si>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</si>
  <si>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</si>
  <si>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</si>
  <si>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</si>
  <si>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</si>
  <si>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</si>
  <si>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</si>
  <si>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</si>
  <si>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</si>
  <si>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</si>
  <si>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</si>
  <si>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</si>
  <si>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</si>
  <si>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</si>
  <si>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</si>
  <si>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</si>
  <si>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</si>
  <si>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</si>
  <si>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</si>
  <si>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</si>
  <si>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</si>
  <si>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</si>
  <si>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</si>
  <si>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</si>
  <si>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</si>
  <si>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</si>
  <si>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</si>
  <si>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</si>
  <si>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</si>
  <si>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</si>
  <si>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</si>
  <si>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</si>
  <si>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</si>
  <si>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</si>
  <si>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</si>
  <si>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</si>
  <si>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</si>
  <si>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</si>
  <si>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</si>
  <si>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</si>
  <si>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</si>
  <si>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</si>
  <si>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</si>
  <si>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</si>
  <si>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</si>
  <si>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</si>
  <si>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</si>
  <si>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</si>
  <si>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</si>
  <si>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</si>
  <si>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</si>
  <si>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</si>
  <si>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</si>
  <si>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</si>
  <si>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</si>
  <si>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</si>
  <si>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</si>
  <si>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</si>
  <si>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</si>
  <si>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</si>
  <si>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</si>
  <si>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</si>
  <si>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</si>
  <si>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</si>
  <si>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</si>
  <si>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</si>
  <si>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</si>
  <si>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</si>
  <si>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</si>
  <si>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</si>
  <si>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</si>
  <si>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</si>
  <si>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</si>
  <si>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</si>
  <si>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</si>
  <si>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</si>
  <si>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</si>
  <si>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</si>
  <si>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</si>
  <si>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</si>
  <si>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</si>
  <si>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</si>
  <si>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</si>
  <si>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</si>
  <si>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</si>
  <si>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</si>
  <si>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</si>
  <si>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</si>
  <si>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</si>
  <si>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</si>
  <si>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</si>
  <si>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</si>
  <si>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</si>
  <si>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</si>
  <si>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</si>
  <si>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</si>
  <si>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</si>
  <si>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</si>
  <si>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</si>
  <si>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</si>
  <si>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</si>
  <si>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</si>
  <si>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</si>
  <si>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</si>
  <si>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</si>
  <si>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</si>
  <si>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</si>
  <si>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</si>
  <si>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</si>
  <si>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</si>
  <si>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</si>
  <si>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</si>
  <si>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</si>
  <si>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</si>
  <si>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</si>
  <si>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</si>
  <si>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</si>
  <si>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</si>
  <si>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</si>
  <si>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</si>
  <si>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</si>
  <si>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</si>
  <si>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</si>
  <si>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</si>
  <si>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</si>
  <si>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</si>
  <si>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</si>
  <si>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</si>
  <si>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</si>
  <si>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</si>
  <si>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</si>
  <si>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</si>
  <si>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</si>
  <si>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</si>
  <si>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</si>
  <si>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</si>
  <si>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</si>
  <si>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</si>
  <si>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</si>
  <si>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</si>
  <si>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</si>
  <si>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</si>
  <si>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</si>
  <si>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</si>
  <si>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</si>
  <si>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</si>
  <si>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</si>
  <si>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</si>
  <si>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</si>
  <si>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</si>
  <si>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</si>
  <si>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</si>
  <si>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</si>
  <si>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</si>
  <si>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</si>
  <si>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</si>
  <si>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</si>
  <si>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</si>
  <si>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</si>
  <si>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</si>
  <si>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</si>
  <si>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</si>
  <si>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</si>
  <si>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</si>
  <si>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</si>
  <si>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</si>
  <si>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</si>
  <si>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</si>
  <si>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</si>
  <si>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</si>
  <si>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</si>
  <si>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</si>
  <si>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</si>
  <si>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</si>
  <si>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</si>
  <si>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</si>
  <si>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</si>
  <si>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</si>
  <si>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</si>
  <si>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</si>
  <si>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</si>
  <si>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</si>
  <si>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</si>
  <si>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</si>
  <si>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</si>
  <si>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</si>
  <si>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</si>
  <si>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</si>
  <si>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</si>
  <si>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</si>
  <si>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</si>
  <si>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</si>
  <si>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</si>
  <si>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</si>
  <si>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</si>
  <si>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</si>
  <si>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</si>
  <si>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</si>
  <si>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</si>
  <si>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</si>
  <si>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</si>
  <si>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</si>
  <si>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</si>
  <si>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</si>
  <si>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</si>
  <si>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</si>
  <si>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</si>
  <si>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</si>
  <si>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</si>
  <si>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</si>
  <si>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</si>
  <si>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</si>
  <si>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</si>
  <si>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</si>
  <si>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</si>
  <si>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</si>
  <si>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</si>
  <si>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</si>
  <si>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</si>
  <si>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</si>
  <si>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</si>
  <si>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</si>
  <si>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</si>
  <si>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</si>
  <si>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</si>
  <si>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</si>
  <si>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</si>
  <si>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</si>
  <si>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</si>
  <si>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</si>
  <si>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</si>
  <si>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</si>
  <si>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</si>
  <si>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</si>
  <si>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</si>
  <si>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</si>
  <si>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</si>
  <si>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</si>
  <si>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</si>
  <si>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</si>
  <si>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</si>
  <si>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</si>
  <si>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</si>
  <si>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</si>
  <si>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</si>
  <si>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</si>
  <si>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</si>
  <si>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</si>
  <si>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</si>
  <si>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</si>
  <si>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</si>
  <si>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</si>
  <si>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</si>
  <si>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</si>
  <si>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</si>
  <si>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</si>
  <si>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</si>
  <si>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</si>
  <si>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</si>
  <si>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</si>
  <si>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</si>
  <si>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</si>
  <si>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</si>
  <si>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</si>
  <si>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</si>
  <si>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</si>
  <si>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</si>
  <si>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</si>
  <si>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</si>
  <si>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</si>
  <si>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</si>
  <si>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</si>
  <si>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</si>
  <si>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</si>
  <si>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</si>
  <si>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</si>
  <si>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</si>
  <si>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</si>
  <si>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</si>
  <si>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</si>
  <si>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</si>
  <si>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</si>
  <si>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</si>
  <si>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</si>
  <si>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</si>
  <si>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</si>
  <si>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</si>
  <si>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</si>
  <si>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</si>
  <si>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</si>
  <si>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</si>
  <si>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</si>
  <si>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</si>
  <si>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</si>
  <si>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</si>
  <si>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</si>
  <si>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</si>
  <si>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</si>
  <si>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</si>
  <si>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</si>
  <si>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</si>
  <si>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</si>
  <si>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</si>
  <si>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</si>
  <si>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</si>
  <si>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</si>
  <si>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</si>
  <si>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</si>
  <si>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</si>
  <si>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</si>
  <si>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</si>
  <si>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</si>
  <si>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</si>
  <si>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</si>
  <si>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</si>
  <si>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</si>
  <si>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</si>
  <si>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</si>
  <si>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</si>
  <si>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</si>
  <si>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</si>
  <si>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</si>
  <si>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</si>
  <si>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</si>
  <si>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</si>
  <si>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</si>
  <si>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</si>
  <si>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</si>
  <si>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</si>
  <si>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</si>
  <si>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</si>
  <si>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</si>
  <si>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</si>
  <si>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</si>
  <si>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</si>
  <si>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</si>
  <si>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</si>
  <si>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</si>
  <si>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</si>
  <si>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</si>
  <si>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</si>
  <si>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</si>
  <si>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</si>
  <si>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</si>
  <si>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</si>
  <si>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</si>
  <si>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</si>
  <si>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</si>
  <si>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</si>
  <si>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</si>
  <si>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</si>
  <si>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</si>
  <si>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</si>
  <si>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</si>
  <si>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</si>
  <si>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</si>
  <si>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</si>
  <si>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</si>
  <si>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</si>
  <si>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</si>
  <si>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</si>
  <si>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</si>
  <si>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</si>
  <si>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</si>
  <si>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</si>
  <si>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</si>
  <si>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</si>
  <si>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</si>
  <si>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</si>
  <si>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</si>
  <si>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</si>
  <si>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</si>
  <si>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</si>
  <si>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</si>
  <si>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</si>
  <si>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</si>
  <si>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</si>
  <si>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</si>
  <si>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</si>
  <si>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</si>
  <si>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</si>
  <si>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</si>
  <si>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</si>
  <si>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</si>
  <si>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</si>
  <si>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</si>
  <si>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</si>
  <si>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</si>
  <si>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</si>
  <si>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</si>
  <si>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</si>
  <si>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</si>
  <si>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</si>
  <si>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</si>
  <si>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</si>
  <si>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</si>
  <si>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</si>
  <si>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</si>
  <si>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</si>
  <si>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</si>
  <si>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</si>
  <si>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</si>
  <si>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</si>
  <si>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</si>
  <si>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</si>
  <si>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</si>
  <si>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</si>
  <si>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</si>
  <si>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</si>
  <si>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</si>
  <si>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</si>
  <si>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</si>
  <si>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</si>
  <si>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</si>
  <si>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</si>
  <si>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</si>
  <si>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</si>
  <si>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</si>
  <si>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</si>
  <si>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</si>
  <si>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</si>
  <si>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</si>
  <si>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</si>
  <si>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</si>
  <si>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</si>
  <si>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</si>
  <si>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</si>
  <si>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</si>
  <si>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</si>
  <si>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</si>
  <si>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</si>
  <si>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</si>
  <si>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</si>
  <si>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</si>
  <si>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</si>
  <si>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</si>
  <si>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</si>
  <si>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</si>
  <si>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</si>
  <si>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</si>
  <si>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</si>
  <si>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</si>
  <si>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</si>
  <si>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</si>
  <si>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</si>
  <si>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</si>
  <si>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</si>
  <si>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</si>
  <si>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</si>
  <si>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</si>
  <si>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</si>
  <si>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</si>
  <si>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</si>
  <si>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</si>
  <si>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</si>
  <si>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</si>
  <si>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</si>
  <si>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</si>
  <si>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</si>
  <si>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</si>
  <si>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</si>
  <si>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</si>
  <si>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</si>
  <si>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</si>
  <si>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</si>
  <si>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</si>
  <si>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</si>
  <si>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</si>
  <si>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</si>
  <si>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</si>
  <si>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</si>
  <si>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</si>
  <si>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</si>
  <si>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</si>
  <si>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</si>
  <si>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</si>
  <si>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</si>
  <si>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</si>
  <si>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</si>
  <si>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</si>
  <si>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</si>
  <si>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</si>
  <si>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</si>
  <si>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</si>
  <si>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</si>
  <si>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</si>
  <si>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</si>
  <si>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</si>
  <si>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</si>
  <si>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</si>
  <si>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</si>
  <si>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</si>
  <si>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</si>
  <si>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</si>
  <si>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</si>
  <si>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</si>
  <si>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</si>
  <si>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</si>
  <si>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</si>
  <si>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</si>
  <si>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</si>
  <si>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</si>
  <si>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</si>
  <si>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</si>
  <si>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</si>
  <si>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</si>
  <si>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</si>
  <si>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</si>
  <si>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</si>
  <si>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</si>
  <si>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</si>
  <si>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</si>
  <si>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</si>
  <si>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</si>
  <si>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</si>
  <si>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</si>
  <si>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</si>
  <si>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</si>
  <si>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</si>
  <si>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</si>
  <si>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</si>
  <si>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</si>
  <si>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</si>
  <si>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</si>
  <si>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</si>
  <si>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</si>
  <si>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</si>
  <si>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</si>
  <si>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</si>
  <si>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</si>
  <si>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</si>
  <si>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</si>
  <si>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</si>
  <si>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</si>
  <si>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</si>
  <si>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</si>
  <si>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</si>
  <si>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</si>
  <si>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</si>
  <si>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</si>
  <si>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</si>
  <si>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</si>
  <si>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</si>
  <si>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</si>
  <si>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</si>
  <si>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</si>
  <si>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</si>
  <si>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</si>
  <si>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</si>
  <si>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</si>
  <si>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</si>
  <si>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</si>
  <si>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</si>
  <si>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</si>
  <si>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</si>
  <si>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</si>
  <si>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</si>
  <si>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</si>
  <si>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</si>
  <si>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</si>
  <si>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</si>
  <si>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</si>
  <si>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</si>
  <si>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</si>
  <si>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</si>
  <si>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</si>
  <si>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</si>
  <si>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</si>
  <si>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</si>
  <si>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</si>
  <si>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</si>
  <si>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</si>
  <si>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</si>
  <si>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</si>
  <si>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</si>
  <si>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</si>
  <si>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</si>
  <si>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</si>
  <si>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</si>
  <si>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</si>
  <si>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</si>
  <si>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</si>
  <si>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</si>
  <si>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</si>
  <si>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</si>
  <si>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</si>
  <si>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</si>
  <si>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</si>
  <si>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</si>
  <si>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</si>
  <si>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</si>
  <si>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</si>
  <si>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</si>
  <si>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</si>
  <si>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</si>
  <si>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</si>
  <si>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</si>
  <si>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</si>
  <si>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</si>
  <si>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</si>
  <si>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</si>
  <si>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</si>
  <si>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</si>
  <si>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</si>
  <si>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</si>
  <si>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</si>
  <si>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</si>
  <si>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</si>
  <si>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</si>
  <si>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</si>
  <si>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</si>
  <si>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</si>
  <si>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</si>
  <si>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</si>
  <si>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</si>
  <si>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</si>
  <si>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</si>
  <si>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</si>
  <si>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</si>
  <si>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</si>
  <si>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</si>
  <si>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</si>
  <si>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</si>
  <si>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</si>
  <si>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</si>
  <si>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</si>
  <si>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</si>
  <si>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</si>
  <si>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</si>
  <si>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</si>
  <si>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</si>
  <si>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</si>
  <si>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</si>
  <si>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</si>
  <si>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</si>
  <si>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</si>
  <si>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</si>
  <si>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</si>
  <si>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</si>
  <si>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</si>
  <si>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</si>
  <si>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</si>
  <si>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</si>
  <si>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</si>
  <si>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</si>
  <si>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</si>
  <si>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</si>
  <si>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</si>
  <si>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</si>
  <si>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</si>
  <si>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</si>
  <si>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</si>
  <si>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</si>
  <si>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</si>
  <si>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</si>
  <si>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</si>
  <si>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</si>
  <si>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</si>
  <si>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</si>
  <si>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</si>
  <si>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</si>
  <si>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</si>
  <si>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</si>
  <si>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</si>
  <si>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</si>
  <si>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</si>
  <si>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</si>
  <si>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</si>
  <si>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</si>
  <si>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</si>
  <si>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</si>
  <si>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</si>
  <si>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</si>
  <si>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</si>
  <si>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</si>
  <si>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</si>
  <si>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</si>
  <si>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</si>
  <si>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</si>
  <si>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</si>
  <si>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</si>
  <si>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</si>
  <si>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</si>
  <si>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</si>
  <si>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</si>
  <si>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</si>
  <si>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</si>
  <si>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</si>
  <si>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</si>
  <si>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</si>
  <si>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</si>
  <si>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</si>
  <si>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</si>
  <si>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</si>
  <si>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</si>
  <si>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</si>
  <si>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</si>
  <si>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</si>
  <si>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</si>
  <si>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</si>
  <si>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</si>
  <si>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</si>
  <si>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</si>
  <si>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</si>
  <si>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</si>
  <si>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</si>
  <si>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</si>
  <si>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</si>
  <si>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</si>
  <si>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</si>
  <si>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</si>
  <si>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</si>
  <si>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</si>
  <si>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</si>
  <si>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</si>
  <si>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</si>
  <si>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</si>
  <si>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</si>
  <si>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</si>
  <si>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</si>
  <si>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</si>
  <si>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</si>
  <si>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</si>
  <si>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</si>
  <si>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</si>
  <si>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</si>
  <si>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</si>
  <si>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</si>
  <si>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</si>
  <si>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</si>
  <si>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</si>
  <si>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</si>
  <si>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</si>
  <si>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</si>
  <si>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</si>
  <si>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</si>
  <si>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</si>
  <si>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</si>
  <si>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</si>
  <si>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</si>
  <si>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</si>
  <si>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</si>
  <si>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</si>
  <si>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</si>
  <si>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</si>
  <si>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</si>
  <si>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</si>
  <si>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</si>
  <si>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</si>
  <si>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</si>
  <si>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</si>
  <si>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</si>
  <si>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</si>
  <si>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</si>
  <si>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</si>
  <si>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</si>
  <si>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</si>
  <si>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</si>
  <si>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</si>
  <si>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</si>
  <si>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</si>
  <si>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</si>
  <si>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</si>
  <si>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</si>
  <si>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</si>
  <si>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</si>
  <si>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</si>
  <si>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</si>
  <si>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</si>
  <si>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</si>
  <si>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</si>
  <si>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</si>
  <si>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</si>
  <si>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</si>
  <si>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</si>
  <si>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</si>
  <si>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</si>
  <si>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</si>
  <si>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</si>
  <si>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</si>
  <si>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</si>
  <si>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</si>
  <si>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</si>
  <si>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</si>
  <si>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</si>
  <si>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</si>
  <si>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</si>
  <si>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</si>
  <si>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</si>
  <si>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</si>
  <si>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</si>
  <si>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</si>
  <si>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</si>
  <si>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</si>
  <si>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</si>
  <si>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</si>
  <si>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</si>
  <si>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</si>
  <si>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</si>
  <si>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</si>
  <si>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</si>
  <si>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</si>
  <si>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</si>
  <si>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</si>
  <si>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</si>
  <si>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</si>
  <si>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</si>
  <si>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</si>
  <si>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</si>
  <si>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</si>
  <si>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</si>
  <si>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</si>
  <si>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</si>
  <si>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</si>
  <si>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</si>
  <si>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</si>
  <si>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</si>
  <si>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</si>
  <si>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</si>
  <si>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</si>
  <si>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</si>
  <si>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</si>
  <si>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</si>
  <si>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</si>
  <si>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</si>
  <si>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</si>
  <si>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</si>
  <si>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</si>
  <si>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</si>
  <si>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</si>
  <si>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</si>
  <si>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</si>
  <si>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</si>
  <si>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</si>
  <si>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</si>
  <si>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</si>
  <si>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</si>
  <si>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</si>
  <si>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</si>
  <si>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</si>
  <si>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</si>
  <si>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</si>
  <si>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</si>
  <si>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</si>
  <si>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</si>
  <si>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</si>
  <si>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</si>
  <si>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</si>
  <si>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</si>
  <si>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</si>
  <si>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</si>
  <si>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</si>
  <si>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</si>
  <si>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</si>
  <si>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</si>
  <si>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</si>
  <si>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</si>
  <si>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</si>
  <si>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</si>
  <si>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</si>
  <si>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</si>
  <si>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</si>
  <si>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</si>
  <si>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</si>
  <si>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</si>
  <si>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</si>
  <si>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</si>
  <si>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</si>
  <si>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</si>
  <si>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</si>
  <si>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</si>
  <si>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</si>
  <si>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</si>
  <si>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</si>
  <si>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</si>
  <si>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</si>
  <si>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</si>
  <si>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</si>
  <si>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</si>
  <si>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</si>
  <si>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</si>
  <si>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</si>
  <si>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</si>
  <si>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</si>
  <si>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</si>
  <si>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</si>
  <si>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</si>
  <si>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</si>
  <si>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</si>
  <si>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</si>
  <si>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</si>
  <si>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</si>
  <si>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</si>
  <si>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</si>
  <si>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</si>
  <si>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</si>
  <si>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</si>
  <si>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</si>
  <si>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</si>
  <si>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</si>
  <si>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</si>
  <si>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</si>
  <si>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</si>
  <si>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</si>
  <si>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</si>
  <si>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</si>
  <si>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</si>
  <si>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</si>
  <si>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</si>
  <si>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</si>
  <si>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</si>
  <si>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</si>
  <si>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</si>
  <si>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</si>
  <si>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</si>
  <si>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</si>
  <si>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</si>
  <si>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</si>
  <si>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</si>
  <si>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</si>
  <si>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</si>
  <si>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</si>
  <si>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</si>
  <si>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</si>
  <si>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</si>
  <si>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</si>
  <si>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</si>
  <si>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</si>
  <si>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</si>
  <si>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</si>
  <si>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</si>
  <si>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</si>
  <si>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</si>
  <si>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</si>
  <si>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</si>
  <si>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</si>
  <si>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</si>
  <si>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</si>
  <si>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</si>
  <si>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</si>
  <si>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</si>
  <si>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</si>
  <si>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</si>
  <si>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</si>
  <si>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</si>
  <si>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</si>
  <si>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</si>
  <si>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</si>
  <si>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</si>
  <si>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</si>
  <si>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</si>
  <si>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</si>
  <si>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</si>
  <si>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</si>
  <si>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</si>
  <si>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</si>
  <si>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</si>
  <si>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</si>
  <si>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</si>
  <si>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</si>
  <si>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</si>
  <si>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</si>
  <si>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</si>
  <si>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</si>
  <si>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</si>
  <si>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</si>
  <si>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</si>
  <si>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</si>
  <si>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</si>
  <si>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</si>
  <si>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</si>
  <si>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</si>
  <si>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</si>
  <si>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</si>
  <si>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</si>
  <si>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</si>
  <si>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</si>
  <si>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</si>
  <si>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</si>
  <si>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</si>
  <si>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</si>
  <si>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</si>
  <si>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</si>
  <si>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</si>
  <si>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</si>
  <si>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</si>
  <si>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</si>
  <si>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</si>
  <si>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</si>
  <si>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</si>
  <si>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</si>
  <si>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</si>
  <si>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</si>
  <si>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</si>
  <si>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</si>
  <si>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</si>
  <si>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</si>
  <si>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</si>
  <si>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</si>
  <si>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</si>
  <si>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</si>
  <si>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</si>
  <si>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</si>
  <si>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</si>
  <si>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</si>
  <si>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</si>
  <si>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</si>
  <si>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</si>
  <si>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</si>
  <si>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</si>
  <si>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</si>
  <si>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</si>
  <si>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</si>
  <si>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</si>
  <si>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</si>
  <si>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</si>
  <si>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</si>
  <si>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</si>
  <si>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</si>
  <si>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</si>
  <si>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</si>
  <si>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</si>
  <si>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</si>
  <si>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</si>
  <si>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</si>
  <si>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</si>
  <si>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</si>
  <si>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</si>
  <si>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</si>
  <si>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</si>
  <si>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</si>
  <si>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</si>
  <si>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</si>
  <si>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</si>
  <si>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</si>
  <si>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</si>
  <si>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</si>
  <si>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</si>
  <si>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</si>
  <si>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</si>
  <si>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</si>
  <si>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</si>
  <si>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</si>
  <si>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</si>
  <si>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</si>
  <si>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</si>
  <si>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</si>
  <si>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</si>
  <si>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</si>
  <si>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</si>
  <si>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</si>
  <si>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</si>
  <si>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</si>
  <si>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</si>
  <si>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</si>
  <si>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</si>
  <si>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</si>
  <si>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</si>
  <si>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</si>
  <si>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</si>
  <si>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</si>
  <si>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</si>
  <si>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</si>
  <si>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</si>
  <si>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</si>
  <si>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</si>
  <si>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</si>
  <si>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</si>
  <si>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</si>
  <si>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</si>
  <si>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</si>
  <si>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</si>
  <si>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</si>
  <si>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</si>
  <si>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</si>
  <si>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</si>
  <si>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</si>
  <si>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</si>
  <si>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</si>
  <si>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</si>
  <si>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</si>
  <si>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</si>
  <si>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</si>
  <si>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</si>
  <si>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</si>
  <si>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</si>
  <si>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</si>
  <si>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</si>
  <si>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</si>
  <si>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</si>
  <si>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</si>
  <si>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</si>
  <si>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</si>
  <si>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</si>
  <si>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</si>
  <si>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</si>
  <si>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</si>
  <si>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</si>
  <si>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</si>
  <si>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</si>
  <si>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</si>
  <si>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</si>
  <si>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</si>
  <si>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</si>
  <si>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</si>
  <si>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</si>
  <si>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</si>
  <si>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</si>
  <si>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</si>
  <si>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</si>
  <si>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</si>
  <si>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</si>
  <si>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</si>
  <si>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</si>
  <si>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</si>
  <si>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</si>
  <si>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</si>
  <si>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</si>
  <si>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</si>
  <si>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</si>
  <si>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</si>
  <si>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</si>
  <si>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</si>
  <si>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</si>
  <si>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</si>
  <si>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</si>
  <si>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</si>
  <si>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</si>
  <si>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</si>
  <si>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</si>
  <si>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</si>
  <si>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</si>
  <si>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</si>
  <si>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</si>
  <si>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</si>
  <si>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</si>
  <si>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</si>
  <si>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</si>
  <si>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</si>
  <si>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</si>
  <si>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</si>
  <si>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</si>
  <si>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</si>
  <si>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</si>
  <si>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</si>
  <si>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</si>
  <si>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</si>
  <si>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</si>
  <si>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</si>
  <si>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</si>
  <si>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</si>
  <si>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</si>
  <si>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</si>
  <si>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</si>
  <si>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</si>
  <si>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</si>
  <si>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</si>
  <si>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</si>
  <si>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</si>
  <si>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</si>
  <si>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</si>
  <si>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</si>
  <si>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</si>
  <si>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</si>
  <si>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</si>
  <si>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</si>
  <si>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</si>
  <si>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</si>
  <si>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</si>
  <si>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</si>
  <si>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</si>
  <si>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</si>
  <si>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</si>
  <si>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</si>
  <si>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</si>
  <si>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</si>
  <si>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</si>
  <si>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</si>
  <si>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</si>
  <si>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</si>
  <si>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</si>
  <si>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</si>
  <si>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</si>
  <si>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</si>
  <si>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</si>
  <si>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</si>
  <si>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</si>
  <si>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</si>
  <si>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</si>
  <si>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</si>
  <si>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</si>
  <si>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</si>
  <si>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</si>
  <si>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</si>
  <si>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</si>
  <si>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</si>
  <si>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</si>
  <si>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</si>
  <si>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</si>
  <si>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</si>
  <si>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</si>
  <si>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</si>
  <si>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</si>
  <si>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</si>
  <si>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</si>
  <si>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</si>
  <si>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</si>
  <si>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</si>
  <si>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</si>
  <si>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</si>
  <si>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</si>
  <si>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</si>
  <si>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</si>
  <si>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</si>
  <si>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</si>
  <si>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</si>
  <si>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</si>
  <si>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</si>
  <si>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</si>
  <si>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</si>
  <si>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</si>
  <si>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</si>
  <si>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</si>
  <si>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</si>
  <si>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</si>
  <si>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</si>
  <si>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</si>
  <si>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</si>
  <si>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</si>
  <si>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</si>
  <si>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</si>
  <si>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</si>
  <si>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</si>
  <si>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</si>
  <si>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</si>
  <si>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</si>
  <si>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</si>
  <si>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</si>
  <si>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</si>
  <si>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</si>
  <si>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</si>
  <si>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</si>
  <si>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</si>
  <si>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</si>
  <si>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</si>
  <si>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</si>
  <si>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</si>
  <si>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</si>
  <si>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</si>
  <si>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</si>
  <si>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</si>
  <si>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</si>
  <si>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</si>
  <si>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</si>
  <si>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</si>
  <si>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</si>
  <si>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</si>
  <si>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</si>
  <si>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</si>
  <si>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</si>
  <si>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</si>
  <si>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</si>
  <si>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</si>
  <si>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</si>
  <si>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</si>
  <si>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</si>
  <si>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</si>
  <si>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</si>
  <si>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</si>
  <si>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</si>
  <si>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</si>
  <si>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</si>
  <si>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</si>
  <si>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</si>
  <si>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</si>
  <si>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</si>
  <si>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</si>
  <si>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</si>
  <si>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</si>
  <si>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</si>
  <si>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</si>
  <si>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</si>
  <si>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</si>
  <si>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</si>
  <si>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</si>
  <si>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</si>
  <si>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</si>
  <si>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</si>
  <si>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</si>
  <si>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</si>
  <si>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</si>
  <si>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</si>
  <si>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</si>
  <si>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</si>
  <si>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</si>
  <si>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</si>
  <si>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</si>
  <si>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</si>
  <si>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</si>
  <si>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</si>
  <si>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</si>
  <si>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</si>
  <si>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</si>
  <si>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</si>
  <si>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</si>
  <si>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</si>
  <si>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</si>
  <si>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</si>
  <si>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</si>
  <si>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</si>
  <si>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</si>
  <si>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</si>
  <si>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</si>
  <si>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</si>
  <si>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</si>
  <si>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</si>
  <si>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</si>
  <si>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</si>
  <si>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</si>
  <si>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</si>
  <si>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</si>
  <si>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</si>
  <si>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</si>
  <si>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</si>
  <si>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</si>
  <si>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</si>
  <si>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</si>
  <si>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</si>
  <si>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</si>
  <si>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</si>
  <si>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</si>
  <si>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</si>
  <si>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</si>
  <si>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</si>
  <si>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</si>
  <si>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</si>
  <si>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</si>
  <si>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</si>
  <si>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</si>
  <si>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</si>
  <si>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</si>
  <si>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</si>
  <si>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</si>
  <si>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</si>
  <si>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</si>
  <si>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</si>
  <si>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</si>
  <si>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</si>
  <si>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</si>
  <si>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</si>
  <si>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</si>
  <si>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</si>
  <si>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</si>
  <si>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</si>
  <si>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</si>
  <si>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</si>
  <si>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</si>
  <si>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</si>
  <si>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</si>
  <si>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</si>
  <si>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</si>
  <si>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</si>
  <si>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</si>
  <si>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</si>
  <si>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</si>
  <si>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</si>
  <si>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</si>
  <si>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</si>
  <si>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</si>
  <si>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</si>
  <si>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</si>
  <si>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</si>
  <si>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</si>
  <si>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</si>
  <si>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</si>
  <si>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</si>
  <si>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</si>
  <si>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</si>
  <si>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</si>
  <si>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</si>
  <si>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</si>
  <si>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</si>
  <si>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</si>
  <si>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</si>
  <si>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</si>
  <si>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</si>
  <si>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</si>
  <si>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</si>
  <si>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</si>
  <si>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</si>
  <si>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</si>
  <si>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</si>
  <si>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</si>
  <si>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</si>
  <si>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</si>
  <si>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</si>
  <si>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</si>
  <si>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</si>
  <si>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</si>
  <si>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</si>
  <si>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</si>
  <si>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</si>
  <si>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</si>
  <si>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</si>
  <si>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</si>
  <si>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</si>
  <si>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</si>
  <si>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</si>
  <si>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</si>
  <si>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</si>
  <si>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</si>
  <si>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</si>
  <si>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</si>
  <si>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</si>
  <si>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</si>
  <si>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</si>
  <si>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</si>
  <si>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</si>
  <si>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</si>
  <si>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</si>
  <si>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</si>
  <si>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</si>
  <si>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</si>
  <si>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</si>
  <si>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</si>
  <si>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</si>
  <si>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</si>
  <si>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</si>
  <si>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</si>
  <si>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</si>
  <si>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</si>
  <si>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</si>
  <si>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</si>
  <si>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</si>
  <si>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</si>
  <si>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</si>
  <si>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</si>
  <si>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</si>
  <si>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</si>
  <si>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</si>
  <si>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</si>
  <si>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</si>
  <si>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</si>
  <si>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</si>
  <si>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</si>
  <si>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</si>
  <si>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</si>
  <si>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</si>
  <si>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</si>
  <si>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</si>
  <si>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</si>
  <si>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</si>
  <si>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</si>
  <si>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</si>
  <si>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</si>
  <si>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</si>
  <si>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</si>
  <si>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</si>
  <si>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</si>
  <si>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</si>
  <si>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</si>
  <si>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</si>
  <si>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</si>
  <si>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</si>
  <si>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</si>
  <si>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</si>
  <si>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</si>
  <si>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</si>
  <si>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</si>
  <si>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</si>
  <si>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</si>
  <si>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</si>
  <si>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</si>
  <si>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</si>
  <si>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</si>
  <si>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</si>
  <si>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</si>
  <si>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</si>
  <si>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</si>
  <si>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</si>
  <si>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</si>
  <si>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</si>
  <si>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</si>
  <si>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</si>
  <si>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</si>
  <si>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</si>
  <si>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</si>
  <si>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</si>
  <si>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</si>
  <si>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</si>
  <si>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</si>
  <si>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</si>
  <si>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</si>
  <si>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</si>
  <si>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</si>
  <si>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</si>
  <si>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</si>
  <si>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</si>
  <si>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</si>
  <si>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</si>
  <si>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</si>
  <si>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</si>
  <si>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</si>
  <si>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</si>
  <si>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</si>
  <si>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</si>
  <si>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</si>
  <si>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</si>
  <si>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</si>
  <si>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</si>
  <si>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</si>
  <si>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</si>
  <si>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</si>
  <si>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</si>
  <si>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</si>
  <si>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</si>
  <si>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</si>
  <si>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</si>
  <si>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</si>
  <si>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</si>
  <si>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</si>
  <si>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</si>
  <si>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</si>
  <si>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</si>
  <si>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</si>
  <si>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</si>
  <si>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</si>
  <si>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</si>
  <si>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</si>
  <si>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</si>
  <si>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</si>
  <si>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</si>
  <si>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</si>
  <si>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</si>
  <si>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</si>
  <si>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</si>
  <si>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</si>
  <si>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</si>
  <si>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</si>
  <si>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</si>
  <si>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</si>
  <si>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</si>
  <si>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</si>
  <si>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</si>
  <si>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</si>
  <si>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</si>
  <si>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</si>
  <si>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</si>
  <si>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</si>
  <si>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</si>
  <si>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</si>
  <si>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</si>
  <si>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</si>
  <si>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</si>
  <si>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</si>
  <si>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</si>
  <si>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</si>
  <si>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</si>
  <si>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</si>
  <si>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</si>
  <si>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</si>
  <si>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</si>
  <si>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</si>
  <si>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</si>
  <si>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</si>
  <si>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</si>
  <si>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</si>
  <si>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</si>
  <si>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</si>
  <si>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</si>
  <si>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</si>
  <si>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</si>
  <si>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</si>
  <si>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</si>
  <si>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</si>
  <si>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</si>
  <si>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</si>
  <si>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</si>
  <si>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</si>
  <si>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</si>
  <si>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</si>
  <si>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</si>
  <si>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</si>
  <si>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</si>
  <si>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</si>
  <si>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</si>
  <si>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</si>
  <si>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</si>
  <si>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</si>
  <si>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</si>
  <si>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</si>
  <si>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</si>
  <si>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</si>
  <si>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</si>
  <si>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</si>
  <si>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</si>
  <si>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</si>
  <si>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</si>
  <si>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</si>
  <si>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</si>
  <si>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</si>
  <si>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</si>
  <si>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</si>
  <si>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</si>
  <si>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</si>
  <si>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</si>
  <si>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</si>
  <si>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</si>
  <si>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</si>
  <si>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</si>
  <si>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</si>
  <si>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</si>
  <si>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</si>
  <si>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</si>
  <si>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</si>
  <si>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</si>
  <si>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</si>
  <si>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</si>
  <si>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</si>
  <si>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</si>
  <si>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</si>
  <si>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</si>
  <si>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</si>
  <si>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</si>
  <si>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</si>
  <si>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</si>
  <si>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</si>
  <si>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</si>
  <si>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</si>
  <si>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</si>
  <si>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</si>
  <si>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</si>
  <si>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</si>
  <si>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</si>
  <si>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</si>
  <si>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</si>
  <si>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</si>
  <si>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</si>
  <si>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</si>
  <si>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</si>
  <si>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</si>
  <si>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</si>
  <si>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</si>
  <si>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</si>
  <si>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</si>
  <si>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</si>
  <si>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</si>
  <si>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</si>
  <si>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</si>
  <si>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</si>
  <si>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</si>
  <si>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</si>
  <si>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</si>
  <si>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</si>
  <si>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</si>
  <si>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</si>
  <si>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</si>
  <si>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</si>
  <si>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</si>
  <si>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</si>
  <si>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</si>
  <si>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</si>
  <si>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</si>
  <si>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</si>
  <si>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</si>
  <si>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</si>
  <si>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</si>
  <si>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</si>
  <si>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</si>
  <si>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</si>
  <si>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</si>
  <si>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</si>
  <si>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</si>
  <si>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</si>
  <si>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</si>
  <si>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</si>
  <si>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</si>
  <si>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</si>
  <si>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</si>
  <si>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</si>
  <si>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</si>
  <si>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</si>
  <si>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</si>
  <si>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</si>
  <si>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</si>
  <si>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</si>
  <si>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</si>
  <si>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</si>
  <si>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</si>
  <si>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</si>
  <si>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</si>
  <si>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</si>
  <si>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</si>
  <si>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</si>
  <si>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</si>
  <si>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</si>
  <si>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</si>
  <si>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</si>
  <si>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</si>
  <si>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</si>
  <si>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</si>
  <si>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</si>
  <si>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</si>
  <si>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</si>
  <si>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</si>
  <si>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</si>
  <si>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</si>
  <si>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</si>
  <si>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</si>
  <si>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</si>
  <si>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</si>
  <si>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</si>
  <si>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</si>
  <si>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</si>
  <si>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</si>
  <si>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</si>
  <si>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</si>
  <si>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</si>
  <si>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</si>
  <si>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</si>
  <si>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</si>
  <si>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</si>
  <si>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</si>
  <si>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</si>
  <si>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</si>
  <si>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</si>
  <si>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</si>
  <si>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</si>
  <si>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</si>
  <si>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</si>
  <si>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</si>
  <si>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</si>
  <si>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</si>
  <si>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</si>
  <si>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</si>
  <si>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</si>
  <si>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</si>
  <si>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</si>
  <si>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</si>
  <si>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</si>
  <si>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</si>
  <si>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</si>
  <si>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</si>
  <si>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</si>
  <si>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</si>
  <si>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</si>
  <si>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</si>
  <si>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</si>
  <si>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</si>
  <si>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</si>
  <si>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</si>
  <si>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</si>
  <si>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</si>
  <si>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</si>
  <si>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</si>
  <si>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</si>
  <si>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</si>
  <si>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</si>
  <si>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</si>
  <si>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</si>
  <si>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</si>
  <si>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</si>
  <si>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</si>
  <si>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</si>
  <si>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</si>
  <si>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</si>
  <si>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</si>
  <si>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</si>
  <si>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</si>
  <si>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</si>
  <si>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</si>
  <si>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</si>
  <si>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</si>
  <si>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</si>
  <si>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</si>
  <si>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</si>
  <si>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</si>
  <si>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</si>
  <si>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</si>
  <si>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</si>
  <si>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</si>
  <si>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</si>
  <si>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</si>
  <si>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</si>
  <si>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</si>
  <si>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</si>
  <si>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</si>
  <si>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</si>
  <si>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</si>
  <si>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</si>
  <si>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</si>
  <si>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</si>
  <si>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</si>
  <si>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</si>
  <si>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</si>
  <si>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</si>
  <si>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</si>
  <si>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</si>
  <si>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</si>
  <si>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</si>
  <si>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</si>
  <si>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</si>
  <si>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</si>
  <si>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</si>
  <si>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</si>
  <si>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</si>
  <si>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</si>
  <si>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</si>
  <si>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</si>
  <si>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</si>
  <si>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</si>
  <si>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</si>
  <si>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</si>
  <si>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</si>
  <si>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</si>
  <si>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</si>
  <si>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</si>
  <si>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</si>
  <si>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</si>
  <si>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</si>
  <si>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</si>
  <si>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</si>
  <si>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</si>
  <si>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</si>
  <si>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</si>
  <si>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</si>
  <si>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</si>
  <si>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</si>
  <si>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</si>
  <si>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</si>
  <si>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</si>
  <si>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</si>
  <si>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</si>
  <si>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</si>
  <si>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</si>
  <si>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</si>
  <si>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</si>
  <si>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</si>
  <si>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</si>
  <si>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</si>
  <si>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</si>
  <si>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</si>
  <si>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</si>
  <si>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</si>
  <si>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</si>
  <si>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</si>
  <si>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</si>
  <si>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</si>
  <si>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</si>
  <si>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</si>
  <si>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</si>
  <si>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</si>
  <si>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</si>
  <si>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</si>
  <si>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</si>
  <si>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</si>
  <si>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</si>
  <si>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</si>
  <si>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</si>
  <si>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</si>
  <si>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</si>
  <si>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</si>
  <si>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</si>
  <si>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</si>
  <si>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</si>
  <si>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</si>
  <si>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</si>
  <si>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</si>
  <si>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</si>
  <si>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</si>
  <si>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</si>
  <si>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</si>
  <si>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</si>
  <si>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</si>
  <si>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</si>
  <si>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</si>
  <si>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</si>
  <si>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</si>
  <si>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</si>
  <si>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</si>
  <si>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</si>
  <si>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</si>
  <si>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</si>
  <si>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</si>
  <si>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</si>
  <si>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</si>
  <si>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</si>
  <si>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</si>
  <si>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</si>
  <si>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</si>
  <si>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</si>
  <si>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</si>
  <si>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</si>
  <si>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</si>
  <si>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</si>
  <si>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</si>
  <si>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</si>
  <si>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</si>
  <si>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</si>
  <si>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</si>
  <si>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</si>
  <si>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</si>
  <si>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</si>
  <si>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</si>
  <si>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</si>
  <si>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</si>
  <si>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</si>
  <si>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</si>
  <si>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</si>
  <si>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</si>
  <si>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</si>
  <si>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</si>
  <si>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</si>
  <si>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</si>
  <si>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</si>
  <si>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</si>
  <si>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</si>
  <si>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</si>
  <si>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</si>
  <si>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</si>
  <si>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</si>
  <si>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</si>
  <si>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</si>
  <si>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</si>
  <si>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</si>
  <si>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</si>
  <si>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</si>
  <si>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</si>
  <si>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</si>
  <si>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</si>
  <si>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</si>
  <si>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</si>
  <si>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</si>
  <si>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</si>
  <si>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</si>
  <si>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</si>
  <si>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</si>
  <si>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</si>
  <si>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</si>
  <si>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</si>
  <si>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</si>
  <si>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</si>
  <si>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</si>
  <si>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</si>
  <si>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</si>
  <si>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</si>
  <si>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</si>
  <si>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</si>
  <si>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</si>
  <si>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</si>
  <si>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</si>
  <si>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</si>
  <si>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</si>
  <si>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</si>
  <si>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</si>
  <si>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</si>
  <si>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</si>
  <si>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</si>
  <si>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</si>
  <si>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</si>
  <si>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</si>
  <si>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</si>
  <si>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</si>
  <si>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</si>
  <si>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</si>
  <si>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</si>
  <si>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</si>
  <si>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</si>
  <si>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</si>
  <si>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</si>
  <si>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</si>
  <si>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</si>
  <si>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</si>
  <si>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</si>
  <si>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</si>
  <si>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</si>
  <si>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</si>
  <si>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</si>
  <si>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</si>
  <si>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</si>
  <si>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</si>
  <si>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</si>
  <si>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</si>
  <si>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</si>
  <si>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</si>
  <si>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</si>
  <si>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</si>
  <si>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</si>
  <si>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</si>
  <si>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</si>
  <si>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</si>
  <si>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</si>
  <si>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</si>
  <si>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</si>
  <si>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</si>
  <si>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</si>
  <si>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</si>
  <si>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</si>
  <si>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</si>
  <si>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</si>
  <si>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</si>
  <si>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</si>
  <si>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</si>
  <si>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</si>
  <si>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</si>
  <si>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</si>
  <si>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</si>
  <si>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</si>
  <si>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</si>
  <si>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</si>
  <si>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</si>
  <si>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</si>
  <si>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</si>
  <si>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</si>
  <si>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</si>
  <si>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</si>
  <si>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</si>
  <si>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</si>
  <si>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</si>
  <si>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</si>
  <si>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</si>
  <si>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</si>
  <si>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</si>
  <si>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</si>
  <si>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</si>
  <si>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</si>
  <si>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</si>
  <si>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</si>
  <si>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</si>
  <si>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</si>
  <si>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</si>
  <si>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</si>
  <si>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</si>
  <si>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</si>
  <si>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</si>
  <si>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</si>
  <si>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</si>
  <si>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</si>
  <si>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</si>
  <si>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</si>
  <si>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</si>
  <si>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</si>
  <si>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</si>
  <si>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</si>
  <si>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</si>
  <si>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</si>
  <si>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</si>
  <si>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</si>
  <si>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</si>
  <si>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</si>
  <si>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</si>
  <si>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</si>
  <si>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</si>
  <si>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</si>
  <si>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</si>
  <si>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</si>
  <si>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</si>
  <si>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</si>
  <si>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</si>
  <si>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</si>
  <si>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</si>
  <si>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</si>
  <si>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</si>
  <si>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</si>
  <si>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</si>
  <si>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</si>
  <si>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</si>
  <si>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</si>
  <si>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</si>
  <si>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</si>
  <si>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</si>
  <si>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</si>
  <si>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</si>
  <si>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</si>
  <si>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</si>
  <si>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</si>
  <si>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</si>
  <si>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</si>
  <si>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</si>
  <si>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</si>
  <si>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</si>
  <si>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</si>
  <si>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</si>
  <si>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</si>
  <si>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</si>
  <si>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</si>
  <si>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</si>
  <si>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</si>
  <si>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</si>
  <si>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</si>
  <si>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</si>
  <si>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</si>
  <si>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</si>
  <si>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</si>
  <si>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</si>
  <si>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</si>
  <si>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</si>
  <si>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</si>
  <si>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</si>
  <si>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</si>
  <si>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</si>
  <si>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</si>
  <si>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</si>
  <si>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</si>
  <si>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</si>
  <si>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</si>
  <si>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</si>
  <si>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</si>
  <si>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</si>
  <si>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</si>
  <si>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</si>
  <si>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</si>
  <si>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</si>
  <si>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</si>
  <si>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</si>
  <si>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</si>
  <si>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</si>
  <si>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</si>
  <si>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</si>
  <si>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</si>
  <si>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</si>
  <si>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</si>
  <si>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</si>
  <si>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</si>
  <si>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</si>
  <si>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</si>
  <si>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</si>
  <si>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</si>
  <si>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</si>
  <si>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</si>
  <si>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</si>
  <si>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</si>
  <si>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</si>
  <si>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</si>
  <si>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</si>
  <si>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</si>
  <si>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</si>
  <si>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</si>
  <si>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</si>
  <si>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</si>
  <si>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</si>
  <si>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</si>
  <si>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</si>
  <si>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</si>
  <si>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</si>
  <si>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</si>
  <si>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</si>
  <si>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</si>
  <si>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</si>
  <si>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</si>
  <si>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</si>
  <si>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</si>
  <si>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</si>
  <si>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</si>
  <si>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</si>
  <si>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</si>
  <si>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</si>
  <si>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</si>
  <si>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</si>
  <si>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</si>
  <si>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</si>
  <si>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</si>
  <si>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</si>
  <si>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</si>
  <si>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</si>
  <si>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</si>
  <si>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</si>
  <si>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</si>
  <si>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</si>
  <si>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</si>
  <si>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</si>
  <si>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</si>
  <si>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</si>
  <si>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</si>
  <si>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</si>
  <si>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</si>
  <si>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</si>
  <si>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</si>
  <si>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</si>
  <si>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</si>
  <si>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</si>
  <si>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</si>
  <si>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</si>
  <si>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</si>
  <si>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</si>
  <si>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</si>
  <si>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</si>
  <si>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</si>
  <si>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</si>
  <si>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</si>
  <si>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</si>
  <si>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</si>
  <si>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</si>
  <si>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</si>
  <si>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</si>
  <si>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</si>
  <si>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</si>
  <si>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</si>
  <si>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</si>
  <si>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</si>
  <si>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</si>
  <si>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</si>
  <si>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</si>
  <si>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</si>
  <si>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</si>
  <si>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</si>
  <si>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</si>
  <si>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</si>
  <si>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</si>
  <si>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</si>
  <si>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</si>
  <si>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</si>
  <si>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</si>
  <si>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</si>
  <si>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</si>
  <si>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</si>
  <si>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</si>
  <si>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</si>
  <si>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</si>
  <si>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</si>
  <si>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</si>
  <si>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</si>
  <si>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</si>
  <si>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</si>
  <si>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</si>
  <si>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</si>
  <si>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</si>
  <si>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</si>
  <si>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</si>
  <si>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</si>
  <si>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</si>
  <si>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</si>
  <si>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</si>
  <si>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</si>
  <si>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</si>
  <si>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</si>
  <si>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</si>
  <si>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</si>
  <si>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</si>
  <si>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</si>
  <si>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</si>
  <si>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</si>
  <si>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</si>
  <si>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</si>
  <si>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</si>
  <si>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</si>
  <si>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</si>
  <si>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</si>
  <si>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</si>
  <si>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</si>
  <si>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</si>
  <si>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</si>
  <si>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</si>
  <si>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</si>
  <si>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</si>
  <si>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</si>
  <si>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</si>
  <si>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</si>
  <si>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</si>
  <si>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</si>
  <si>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</si>
  <si>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</si>
  <si>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</si>
  <si>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</si>
  <si>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</si>
  <si>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</si>
  <si>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</si>
  <si>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</si>
  <si>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</si>
  <si>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</si>
  <si>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</si>
  <si>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</si>
  <si>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</si>
  <si>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</si>
  <si>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</si>
  <si>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</si>
  <si>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</si>
  <si>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</si>
  <si>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</si>
  <si>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</si>
  <si>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</si>
  <si>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</si>
  <si>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</si>
  <si>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</si>
  <si>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</si>
  <si>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</si>
  <si>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</si>
  <si>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</si>
  <si>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</si>
  <si>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</si>
  <si>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</si>
  <si>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</si>
  <si>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</si>
  <si>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</si>
  <si>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</si>
  <si>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</si>
  <si>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</si>
  <si>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</si>
  <si>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</si>
  <si>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</si>
  <si>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</si>
  <si>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</si>
  <si>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</si>
  <si>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</si>
  <si>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</si>
  <si>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</si>
  <si>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</si>
  <si>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</si>
  <si>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</si>
  <si>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</si>
  <si>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</si>
  <si>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</si>
  <si>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</si>
  <si>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</si>
  <si>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</si>
  <si>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</si>
  <si>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</si>
  <si>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</si>
  <si>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</si>
  <si>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</si>
  <si>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</si>
  <si>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</si>
  <si>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</si>
  <si>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</si>
  <si>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</si>
  <si>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</si>
  <si>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</si>
  <si>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</si>
  <si>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</si>
  <si>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</si>
  <si>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</si>
  <si>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</si>
  <si>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</si>
  <si>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</si>
  <si>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</si>
  <si>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</si>
  <si>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</si>
  <si>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</si>
  <si>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</si>
  <si>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</si>
  <si>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</si>
  <si>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</si>
  <si>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</si>
  <si>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</si>
  <si>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</si>
  <si>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</si>
  <si>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</si>
  <si>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</si>
  <si>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</si>
  <si>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</si>
  <si>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</si>
  <si>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</si>
  <si>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</si>
  <si>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</si>
  <si>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</si>
  <si>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</si>
  <si>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</si>
  <si>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</si>
  <si>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</si>
  <si>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</si>
  <si>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</si>
  <si>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</si>
  <si>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</si>
  <si>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</si>
  <si>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</si>
  <si>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</si>
  <si>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</si>
  <si>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</si>
  <si>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</si>
  <si>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</si>
  <si>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</si>
  <si>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</si>
  <si>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</si>
  <si>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</si>
  <si>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</si>
  <si>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</si>
  <si>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</si>
  <si>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</si>
  <si>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</si>
  <si>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</si>
  <si>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</si>
  <si>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</si>
  <si>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</si>
  <si>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</si>
  <si>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</si>
  <si>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</si>
  <si>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</si>
  <si>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</si>
  <si>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</si>
  <si>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</si>
  <si>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</si>
  <si>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</si>
  <si>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</si>
  <si>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</si>
  <si>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</si>
  <si>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</si>
  <si>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</si>
  <si>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</si>
  <si>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</si>
  <si>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</si>
  <si>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</si>
  <si>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</si>
  <si>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</si>
  <si>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</si>
  <si>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</si>
  <si>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</si>
  <si>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</si>
  <si>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</si>
  <si>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</si>
  <si>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</si>
  <si>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</si>
  <si>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</si>
  <si>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</si>
  <si>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</si>
  <si>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</si>
  <si>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</si>
  <si>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</si>
  <si>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</si>
  <si>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</si>
  <si>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</si>
  <si>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</si>
  <si>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</si>
  <si>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</si>
  <si>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</si>
  <si>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</si>
  <si>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</si>
  <si>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</si>
  <si>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</si>
  <si>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</si>
  <si>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</si>
  <si>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</si>
  <si>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</si>
  <si>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</si>
  <si>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</si>
  <si>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</si>
  <si>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</si>
  <si>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</si>
  <si>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</si>
  <si>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</si>
  <si>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</si>
  <si>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</si>
  <si>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</si>
  <si>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</si>
  <si>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</si>
  <si>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</si>
  <si>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</si>
  <si>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</si>
  <si>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</si>
  <si>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</si>
  <si>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</si>
  <si>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</si>
  <si>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</si>
  <si>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</si>
  <si>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</si>
  <si>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</si>
  <si>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</si>
  <si>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</si>
  <si>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</si>
  <si>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</si>
  <si>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</si>
  <si>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</si>
  <si>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</si>
  <si>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</si>
  <si>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</si>
  <si>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</si>
  <si>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</si>
  <si>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</si>
  <si>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</si>
  <si>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</si>
  <si>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</si>
  <si>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</si>
  <si>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</si>
  <si>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</si>
  <si>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</si>
  <si>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</si>
  <si>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</si>
  <si>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</si>
  <si>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</si>
  <si>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</si>
  <si>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</si>
  <si>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</si>
  <si>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</si>
  <si>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</si>
  <si>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</si>
  <si>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</si>
  <si>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</si>
  <si>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</si>
  <si>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</si>
  <si>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</si>
  <si>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</si>
  <si>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</si>
  <si>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</si>
  <si>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</si>
  <si>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</si>
  <si>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</si>
  <si>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</si>
  <si>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</si>
  <si>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</si>
  <si>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</si>
  <si>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</si>
  <si>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</si>
  <si>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</si>
  <si>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</si>
  <si>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</si>
  <si>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</si>
  <si>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</si>
  <si>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</si>
  <si>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</si>
  <si>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</si>
  <si>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</si>
  <si>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</si>
  <si>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</si>
  <si>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</si>
  <si>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</si>
  <si>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</si>
  <si>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</si>
  <si>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</si>
  <si>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</si>
  <si>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</si>
  <si>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</si>
  <si>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</si>
  <si>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</si>
  <si>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</si>
  <si>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</si>
  <si>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</si>
  <si>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</si>
  <si>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</si>
  <si>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</si>
  <si>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</si>
  <si>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</si>
  <si>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</si>
  <si>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</si>
  <si>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</si>
  <si>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</si>
  <si>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</si>
  <si>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</si>
  <si>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</si>
  <si>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</si>
  <si>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</si>
  <si>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</si>
  <si>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</si>
  <si>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</si>
  <si>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</si>
  <si>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</si>
  <si>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</si>
  <si>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</si>
  <si>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</si>
  <si>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</si>
  <si>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</si>
  <si>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</si>
  <si>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</si>
  <si>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</si>
  <si>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</si>
  <si>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</si>
  <si>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</si>
  <si>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</si>
  <si>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</si>
  <si>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</si>
  <si>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</si>
  <si>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</si>
  <si>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</si>
  <si>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</si>
  <si>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</si>
  <si>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</si>
  <si>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</si>
  <si>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</si>
  <si>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</si>
  <si>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</si>
  <si>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</si>
  <si>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</si>
  <si>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</si>
  <si>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</si>
  <si>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</si>
  <si>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</si>
  <si>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</si>
  <si>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</si>
  <si>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</si>
  <si>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</si>
  <si>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</si>
  <si>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</si>
  <si>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</si>
  <si>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</si>
  <si>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</si>
  <si>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</si>
  <si>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</si>
  <si>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</si>
  <si>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</si>
  <si>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</si>
  <si>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</si>
  <si>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</si>
  <si>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</si>
  <si>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</si>
  <si>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</si>
  <si>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</si>
  <si>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</si>
  <si>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</si>
  <si>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</si>
  <si>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</si>
  <si>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</si>
  <si>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</si>
  <si>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</si>
  <si>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</si>
  <si>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</si>
  <si>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</si>
  <si>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</si>
  <si>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</si>
  <si>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</si>
  <si>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</si>
  <si>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</si>
  <si>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</si>
  <si>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</si>
  <si>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</si>
  <si>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</si>
  <si>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</si>
  <si>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</si>
  <si>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</si>
  <si>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</si>
  <si>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</si>
  <si>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</si>
  <si>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</si>
  <si>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</si>
  <si>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</si>
  <si>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</si>
  <si>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</si>
  <si>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</si>
  <si>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</si>
  <si>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</si>
  <si>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</si>
  <si>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</si>
  <si>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</si>
  <si>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</si>
  <si>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</si>
  <si>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</si>
  <si>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</si>
  <si>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</si>
  <si>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</si>
  <si>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</si>
  <si>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</si>
  <si>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</si>
  <si>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</si>
  <si>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</si>
  <si>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</si>
  <si>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</si>
  <si>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</si>
  <si>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</si>
  <si>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</si>
  <si>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</si>
  <si>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</si>
  <si>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</si>
  <si>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</si>
  <si>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</si>
  <si>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</si>
  <si>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</si>
  <si>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</si>
  <si>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</si>
  <si>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</si>
  <si>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</si>
  <si>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</si>
  <si>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</si>
  <si>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</si>
  <si>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</si>
  <si>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</si>
  <si>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</si>
  <si>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</si>
  <si>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</si>
  <si>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</si>
  <si>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</si>
  <si>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</si>
  <si>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</si>
  <si>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</si>
  <si>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</si>
  <si>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</si>
  <si>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</si>
  <si>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</si>
  <si>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</si>
  <si>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</si>
  <si>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</si>
  <si>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</si>
  <si>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</si>
  <si>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</si>
  <si>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</si>
  <si>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</si>
  <si>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</si>
  <si>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</si>
  <si>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</si>
  <si>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</si>
  <si>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</si>
  <si>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</si>
  <si>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</si>
  <si>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</si>
  <si>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</si>
  <si>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</si>
  <si>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</si>
  <si>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</si>
  <si>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</si>
  <si>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</si>
  <si>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</si>
  <si>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</si>
  <si>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</si>
  <si>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</si>
  <si>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</si>
  <si>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</si>
  <si>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</si>
  <si>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</si>
  <si>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</si>
  <si>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</si>
  <si>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</si>
  <si>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</si>
  <si>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</si>
  <si>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</si>
  <si>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</si>
  <si>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</si>
  <si>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</si>
  <si>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</si>
  <si>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</si>
  <si>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</si>
  <si>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</si>
  <si>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</si>
  <si>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</si>
  <si>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</si>
  <si>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</si>
  <si>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</si>
  <si>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</si>
  <si>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</si>
  <si>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</si>
  <si>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</si>
  <si>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</si>
  <si>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</si>
  <si>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</si>
  <si>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</si>
  <si>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</si>
  <si>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</si>
  <si>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</si>
  <si>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</si>
  <si>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</si>
  <si>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</si>
  <si>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</si>
  <si>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</si>
  <si>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</si>
  <si>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</si>
  <si>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</si>
  <si>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</si>
  <si>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</si>
  <si>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</si>
  <si>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</si>
  <si>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</si>
  <si>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</si>
  <si>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</si>
  <si>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</si>
  <si>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</si>
  <si>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</si>
  <si>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</si>
  <si>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</si>
  <si>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</si>
  <si>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</si>
  <si>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</si>
  <si>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</si>
  <si>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</si>
  <si>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</si>
  <si>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</si>
  <si>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</si>
  <si>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</si>
  <si>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</si>
  <si>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</si>
  <si>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</si>
  <si>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</si>
  <si>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</si>
  <si>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</si>
  <si>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</si>
  <si>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</si>
  <si>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</si>
  <si>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</si>
  <si>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</si>
  <si>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</si>
  <si>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</si>
  <si>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</si>
  <si>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</si>
  <si>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</si>
  <si>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</si>
  <si>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</si>
  <si>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</si>
  <si>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</si>
  <si>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</si>
  <si>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</si>
  <si>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</si>
  <si>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</si>
  <si>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</si>
  <si>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</si>
  <si>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</si>
  <si>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</si>
  <si>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</si>
  <si>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</si>
  <si>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</si>
  <si>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</si>
  <si>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</si>
  <si>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</si>
  <si>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</si>
  <si>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</si>
  <si>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</si>
  <si>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</si>
  <si>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</si>
  <si>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</si>
  <si>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</si>
  <si>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</si>
  <si>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</si>
  <si>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</si>
  <si>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</si>
  <si>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</si>
  <si>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</si>
  <si>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</si>
  <si>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</si>
  <si>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</si>
  <si>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</si>
  <si>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</si>
  <si>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</si>
  <si>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</si>
  <si>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</si>
  <si>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</si>
  <si>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</si>
  <si>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</si>
  <si>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</si>
  <si>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</si>
  <si>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</si>
  <si>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</si>
  <si>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</si>
  <si>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</si>
  <si>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</si>
  <si>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</si>
  <si>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</si>
  <si>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</si>
  <si>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</si>
  <si>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</si>
  <si>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</si>
  <si>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</si>
  <si>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</si>
  <si>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</si>
  <si>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</si>
  <si>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</si>
  <si>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</si>
  <si>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</si>
  <si>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</si>
  <si>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</si>
  <si>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</si>
  <si>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</si>
  <si>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</si>
  <si>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</si>
  <si>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</si>
  <si>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</si>
  <si>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</si>
  <si>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</si>
  <si>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</si>
  <si>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PCM-20251209-00002031</t>
  </si>
  <si>
    <t xml:space="preserve"> 2025-12-09 14:34:00</t>
  </si>
  <si>
    <t xml:space="preserve">EM team on the way need 40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</si>
  <si>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</si>
  <si>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</si>
  <si>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</si>
  <si>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</si>
  <si>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</si>
  <si>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</si>
  <si>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</si>
  <si>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</si>
  <si>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</si>
  <si>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</si>
  <si>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</si>
  <si>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</si>
  <si>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</si>
  <si>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</si>
  <si>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</si>
  <si>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</si>
  <si>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PCM-20251209-00002024</t>
  </si>
  <si>
    <t xml:space="preserve">scattered sites HAJ0065 &amp; HAJ0004 / EM team need 40 min for Hub site HAJ0065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</si>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</sst>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4"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337.6803070601818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4.585104166471865E-2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1.4658912034064997E-2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46000.628732986108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46000.628732986108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46000.628732986108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46000.628732986108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46000.628732986108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46000.628732986108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46000.628732986108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46000.628732986108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46000.628732986108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46000.628732986108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46000.628732986108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46000.628732986108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46000.628732986108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46000.628732986108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46000.628732986108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46000.628732986108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46000.628732986108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46000.628732986108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46000.628732986108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46000.628732986108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46000.628732986108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46000.628732986108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46000.628732986108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46000.628732986108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46000.628732986108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46000.628732986108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46000.628732986108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46000.628732986108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46000.628732986108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46000.628732986108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46000.628732986108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46000.628732986108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46000.628732986108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46000.628732986108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46000.628732986108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46000.628732986108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46000.628732986108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46000.628732986108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46000.628732986108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46000.628732986108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46000.628732986108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46000.628732986108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46000.628732986108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46000.628732986108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46000.628732986108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46000.628732986108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46000.628732986108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46000.628732986108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46000.628732986108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46000.628732986108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46000.628732986108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46000.628732986108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46000.628732986108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46000.628732986108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46000.628732986108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46000.628732986108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46000.628732986108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46000.628732986108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46000.628732986108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46000.628732986108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46000.628732986108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46000.628732986108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46000.628732986108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46000.628732986108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46000.628732986108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46000.628732986108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46000.628732986108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46000.628732986108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46000.628732986108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46000.628732986108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46000.628732986108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46000.628732986108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46000.628732986108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46000.628732986108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46000.628732986108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46000.628732986108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46000.628732986108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46000.628732986108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46000.628732986108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46000.628732986108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46000.628732986108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46000.628732986108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46000.628732986108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46000.628732986108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46000.628732986108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46000.628732986108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46000.628732986108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46000.628732986108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46000.628732986108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46000.628732986108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46000.628732986108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46000.628732986108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46000.628732986108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46000.628732986108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46000.628732986108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46000.628732986108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46000.628732986108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46000.628732986108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46000.628732986108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46000.628732986108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46000.628732986108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46000.628732986108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46000.628732986108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46000.628732986108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46000.628732986108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46000.628732986108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46000.628732986108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46000.628732986108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46000.628732986108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46000.628732986108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46000.628732986108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46000.628732986108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46000.628732986108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46000.628732986108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46000.628732986108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46000.628732986108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46000.628732986108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46000.628732986108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46000.628732986108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46000.628732986108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46000.628732986108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46000.628732986108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46000.628732986108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46000.628732986108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46000.628732986108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46000.628732986108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46000.628732986108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46000.628732986108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46000.628732986108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46000.628732986108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46000.628732986108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46000.628732986108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46000.628732986108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46000.628732986108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46000.628732986108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46000.628732986108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46000.628732986108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46000.628732986108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46000.628732986108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46000.628732986108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46000.628732986108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46000.628732986108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46000.628732986108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46000.628732986108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46000.628732986108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46000.628732986108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46000.628732986108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46000.628732986108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46000.628732986108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46000.628732986108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46000.628732986108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46000.628732986108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46000.628732986108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46000.628732986108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46000.628732986108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46000.628732986108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46000.628732986108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46000.628732986108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46000.628732986108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46000.628732986108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46000.628732986108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46000.628732986108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175.62889502314647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16.241314004626474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3.2733510416655918</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ca="1">IFERROR(NOW()-F6,"-")</f>
        <v>46000.628732986108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46000.628732986108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46000.628732986108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46000.628732986108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46000.628732986108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46000.628732986108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46000.628732986108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46000.628732986108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46000.628732986108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46000.628732986108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46000.628732986108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46000.628732986108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46000.628732986108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46000.628732986108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46000.628732986108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46000.628732986108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46000.628732986108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46000.628732986108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46000.628732986108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46000.628732986108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46000.628732986108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46000.628732986108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46000.628732986108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46000.628732986108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46000.628732986108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46000.628732986108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46000.628732986108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46000.628732986108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46000.628732986108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46000.628732986108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46000.628732986108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46000.628732986108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46000.628732986108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46000.628732986108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46000.628732986108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46000.628732986108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46000.628732986108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46000.628732986108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46000.628732986108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46000.628732986108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46000.628732986108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46000.628732986108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46000.628732986108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46000.628732986108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46000.628732986108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46000.628732986108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46000.628732986108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46000.628732986108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46000.628732986108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46000.628732986108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46000.628732986108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46000.628732986108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46000.628732986108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46000.628732986108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46000.628732986108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46000.628732986108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46000.628732986108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46000.628732986108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46000.628732986108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46000.628732986108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46000.628732986108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46000.628732986108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46000.628732986108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46000.628732986108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46000.628732986108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46000.628732986108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46000.628732986108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46000.628732986108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46000.628732986108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46000.628732986108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46000.628732986108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46000.628732986108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46000.628732986108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46000.628732986108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46000.628732986108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46000.628732986108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46000.628732986108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46000.628732986108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46000.628732986108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46000.628732986108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46000.628732986108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46000.628732986108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46000.628732986108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46000.628732986108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46000.628732986108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46000.628732986108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46000.628732986108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46000.628732986108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46000.628732986108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46000.628732986108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46000.628732986108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46000.628732986108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46000.628732986108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46000.628732986108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46000.628732986108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46000.628732986108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46000.628732986108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46000.628732986108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46000.628732986108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46000.628732986108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46000.628732986108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46000.628732986108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46000.628732986108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46000.628732986108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46000.628732986108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46000.628732986108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46000.628732986108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46000.628732986108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46000.628732986108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46000.628732986108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46000.628732986108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46000.628732986108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46000.628732986108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46000.628732986108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46000.628732986108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46000.628732986108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46000.628732986108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46000.628732986108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46000.628732986108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46000.628732986108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46000.628732986108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46000.628732986108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46000.628732986108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46000.628732986108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46000.628732986108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46000.628732986108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46000.628732986108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46000.628732986108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46000.628732986108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46000.628732986108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46000.628732986108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46000.628732986108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46000.628732986108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46000.628732986108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46000.628732986108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46000.628732986108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46000.628732986108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46000.628732986108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46000.628732986108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46000.628732986108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46000.628732986108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46000.628732986108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46000.628732986108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46000.628732986108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46000.628732986108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46000.628732986108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46000.628732986108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46000.628732986108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46000.628732986108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46000.628732986108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46000.628732986108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46000.628732986108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46000.628732986108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46000.628732986108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46000.628732986108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46000.628732986108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46000.628732986108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46000.628732986108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46000.628732986108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46000.628732986108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46000.628732986108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46000.628732986108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46000.628732986108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46000.628732986108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46000.628732986108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46000.628732986108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46000.628732986108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46000.628732986108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46000.628732986108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46000.628732986108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46000.628732986108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46000.628732986108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46000.628732986108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46000.628732986108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46000.628732986108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46000.628732986108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46000.628732986108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46000.628732986108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46000.628732986108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46000.628732986108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46000.628732986108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46000.628732986108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46000.628732986108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46000.628732986108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46000.628732986108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46000.628732986108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46000.628732986108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46000.628732986108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46000.628732986108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46000.628732986108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46000.628732986108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46000.628732986108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46000.628732986108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46000.628732986108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46000.628732986108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46000.628732986108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46000.628732986108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46000.628732986108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46000.628732986108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46000.628732986108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46000.628732986108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46000.628732986108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46000.628732986108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46000.628732986108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46000.628732986108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46000.628732986108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46000.628732986108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46000.628732986108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46000.628732986108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46000.628732986108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46000.628732986108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46000.628732986108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46000.628732986108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46000.628732986108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46000.628732986108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46000.628732986108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46000.628732986108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46000.628732986108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46000.628732986108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46000.628732986108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46000.628732986108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46000.628732986108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46000.628732986108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46000.628732986108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46000.628732986108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46000.628732986108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46000.628732986108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46000.628732986108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46000.628732986108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46000.628732986108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46000.628732986108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46000.628732986108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46000.628732986108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46000.628732986108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46000.628732986108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1</v>
      </c>
      <c r="D2" s="18" t="s">
        <v>25371</v>
      </c>
      <c r="E2" s="18" t="s">
        <v>39106</v>
      </c>
      <c r="F2" s="20" t="s">
        <v>39124</v>
      </c>
      <c r="G2" s="21" t="str">
        <f t="shared" ref="G2:G22" ca="1" si="0">IFERROR(NOW()-F2,"-")</f>
        <v>-</v>
      </c>
      <c r="H2" s="155">
        <v>46000.606828703705</v>
      </c>
      <c r="I2" s="19" t="str">
        <f>IFERROR(VLOOKUP(D2,DB!A:F,6,0),"")</f>
        <v>Power Cube</v>
      </c>
      <c r="J2" s="18" t="str">
        <f>IFERROR(VLOOKUP(D2,DB!A:G,7,0),"")</f>
        <v>No BB Design+Good</v>
      </c>
      <c r="K2" s="42" t="s">
        <v>39125</v>
      </c>
      <c r="L2" s="23" t="str">
        <f>IFERROR(VLOOKUP(D2,DB!A:I,9,0),"")</f>
        <v>Latis</v>
      </c>
    </row>
    <row r="3" spans="1:13" ht="15" customHeight="1">
      <c r="A3" s="19"/>
      <c r="B3" s="58" t="str">
        <f>IFERROR(VLOOKUP(D3,DB!A:K,11,0),"")</f>
        <v/>
      </c>
      <c r="C3" s="18"/>
      <c r="D3" s="18" t="str">
        <f>IFERROR(VLOOKUP(#REF!,DB!#REF!,7,0),"")</f>
        <v/>
      </c>
      <c r="E3" s="18"/>
      <c r="F3" s="20"/>
      <c r="G3" s="21">
        <f t="shared" ca="1" si="0"/>
        <v>46000.628732986108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46000.628732986108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46000.628732986108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46000.628732986108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46000.628732986108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46000.628732986108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46000.628732986108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46000.628732986108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46000.628732986108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46000.628732986108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46000.628732986108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46000.628732986108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46000.628732986108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46000.628732986108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46000.628732986108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46000.628732986108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46000.628732986108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46000.628732986108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46000.628732986108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46000.628732986108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46000.628732986108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46000.628732986108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46000.628732986108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46000.628732986108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46000.628732986108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46000.628732986108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46000.628732986108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46000.628732986108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46000.628732986108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46000.628732986108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46000.628732986108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46000.628732986108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46000.628732986108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46000.628732986108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46000.628732986108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46000.628732986108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46000.628732986108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46000.628732986108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46000.628732986108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46000.628732986108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46000.628732986108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46000.628732986108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46000.628732986108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46000.628732986108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46000.628732986108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46000.628732986108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46000.628732986108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46000.628732986108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46000.628732986108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46000.628732986108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46000.628732986108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46000.628732986108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46000.628732986108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46000.628732986108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46000.628732986108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46000.628732986108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46000.628732986108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46000.628732986108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46000.628732986108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46000.628732986108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46000.628732986108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46000.628732986108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46000.628732986108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46000.628732986108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46000.628732986108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46000.628732986108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46000.628732986108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46000.628732986108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46000.628732986108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46000.628732986108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46000.628732986108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46000.628732986108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46000.628732986108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46000.628732986108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46000.628732986108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46000.628732986108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46000.628732986108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46000.628732986108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46000.628732986108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46000.628732986108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46000.628732986108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46000.628732986108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46000.628732986108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46000.628732986108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46000.628732986108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46000.628732986108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46000.628732986108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46000.628732986108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46000.628732986108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46000.628732986108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46000.628732986108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46000.628732986108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46000.628732986108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46000.628732986108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46000.628732986108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46000.628732986108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46000.628732986108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46000.628732986108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46000.628732986108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46000.628732986108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46000.628732986108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46000.628732986108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46000.628732986108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46000.628732986108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46000.628732986108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46000.628732986108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46000.628732986108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46000.628732986108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46000.628732986108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46000.628732986108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46000.628732986108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46000.628732986108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46000.628732986108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46000.628732986108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46000.628732986108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46000.628732986108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46000.628732986108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46000.628732986108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46000.628732986108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46000.628732986108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46000.628732986108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46000.628732986108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46000.628732986108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46000.628732986108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46000.628732986108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46000.628732986108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46000.628732986108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46000.628732986108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46000.628732986108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46000.628732986108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46000.628732986108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46000.628732986108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46000.628732986108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46000.628732986108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46000.628732986108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46000.628732986108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46000.628732986108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46000.628732986108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46000.628732986108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46000.628732986108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46000.628732986108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46000.628732986108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46000.628732986108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46000.628732986108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46000.628732986108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46000.628732986108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46000.628732986108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46000.628732986108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46000.628732986108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46000.628732986108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46000.628732986108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46000.628732986108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46000.628732986108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46000.628732986108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46000.628732986108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46000.628732986108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46000.628732986108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46000.628732986108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46000.628732986108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46000.628732986108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46000.628732986108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46000.628732986108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46000.628732986108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46000.628732986108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46000.628732986108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46000.628732986108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46000.628732986108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46000.628732986108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46000.628732986108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46000.628732986108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46000.628732986108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46000.628732986108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46000.628732986108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46000.628732986108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46000.628732986108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46000.628732986108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46000.628732986108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46000.628732986108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46000.628732986108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46000.628732986108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46000.628732986108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46000.628732986108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46000.628732986108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46000.628732986108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46000.628732986108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46000.628732986108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46000.628732986108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46000.628732986108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46000.628732986108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46000.628732986108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46000.628732986108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46000.628732986108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46000.628732986108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46000.628732986108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46000.628732986108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46000.628732986108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46000.628732986108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46000.628732986108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46000.628732986108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46000.628732986108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46000.628732986108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46000.628732986108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46000.628732986108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46000.628732986108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46000.628732986108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46000.628732986108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46000.628732986108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46000.628732986108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46000.628732986108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46000.628732986108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46000.628732986108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46000.628732986108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46000.628732986108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46000.628732986108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46000.628732986108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46000.628732986108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46000.628732986108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46000.628732986108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46000.628732986108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46000.628732986108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46000.628732986108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46000.628732986108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46000.628732986108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46000.628732986108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46000.628732986108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46000.628732986108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46000.628732986108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46000.628732986108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46000.628732986108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46000.628732986108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46000.628732986108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46000.628732986108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46000.628732986108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46000.628732986108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46000.628732986108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46000.628732986108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46000.628732986108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46000.628732986108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46000.628732986108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46000.628732986108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46000.628732986108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46000.628732986108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46000.628732986108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46000.628732986108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46000.628732986108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46000.628732986108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46000.628732986108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46000.628732986108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46000.628732986108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46000.628732986108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46000.628732986108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46000.628732986108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46000.628732986108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46000.628732986108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46000.628732986108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46000.628732986108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46000.628732986108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46000.628732986108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46000.628732986108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46000.628732986108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46000.628732986108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46000.628732986108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46000.628732986108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46000.628732986108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46000.628732986108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46000.628732986108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46000.628732986108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46000.628732986108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46000.628732986108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46000.628732986108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46000.628732986108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46000.628732986108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46000.628732986108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46000.628732986108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46000.628732986108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46000.628732986108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46000.628732986108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46000.628732986108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46000.628732986108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46000.628732986108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46000.628732986108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46000.628732986108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46000.628732986108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46000.628732986108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46000.628732986108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46000.628732986108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46000.628732986108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46000.628732986108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46000.628732986108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46000.628732986108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46000.628732986108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46000.628732986108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46000.628732986108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46000.628732986108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46000.628732986108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46000.628732986108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46000.628732986108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46000.628732986108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46000.628732986108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46000.628732986108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46000.628732986108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46000.628732986108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46000.628732986108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46000.628732986108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46000.628732986108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46000.628732986108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46000.628732986108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46000.628732986108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46000.628732986108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46000.628732986108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46000.628732986108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46000.628732986108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46000.628732986108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46000.628732986108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46000.628732986108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46000.628732986108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46000.628732986108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46000.628732986108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46000.628732986108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46000.628732986108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46000.628732986108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46000.628732986108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46000.628732986108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46000.628732986108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46000.628732986108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46000.628732986108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46000.628732986108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46000.628732986108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46000.628732986108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46000.628732986108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46000.628732986108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46000.628732986108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46000.628732986108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46000.628732986108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46000.628732986108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46000.628732986108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46000.628732986108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46000.628732986108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46000.628732986108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46000.628732986108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46000.628732986108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46000.628732986108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46000.628732986108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46000.628732986108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46000.628732986108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46000.628732986108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46000.628732986108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46000.628732986108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46000.628732986108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46000.628732986108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46000.628732986108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46000.628732986108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46000.628732986108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46000.628732986108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46000.628732986108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46000.628732986108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46000.628732986108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46000.628732986108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46000.628732986108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46000.628732986108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46000.628732986108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46000.628732986108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46000.628732986108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46000.628732986108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46000.628732986108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46000.628732986108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46000.628732986108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46000.628732986108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46000.628732986108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46000.628732986108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46000.628732986108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46000.628732986108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46000.628732986108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46000.628732986108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46000.628732986108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46000.628732986108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46000.628732986108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46000.628732986108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46000.628732986108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46000.628732986108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46000.628732986108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46000.628732986108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46000.628732986108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46000.628732986108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46000.628732986108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46000.628732986108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46000.628732986108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46000.628732986108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46000.628732986108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46000.628732986108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46000.628732986108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46000.628732986108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46000.628732986108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46000.628732986108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46000.628732986108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46000.628732986108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46000.628732986108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46000.628732986108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46000.628732986108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46000.628732986108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46000.628732986108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46000.628732986108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46000.628732986108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46000.628732986108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46000.628732986108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46000.628732986108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46000.628732986108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46000.628732986108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46000.628732986108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46000.628732986108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46000.628732986108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46000.628732986108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46000.628732986108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46000.628732986108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46000.628732986108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46000.628732986108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46000.628732986108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46000.628732986108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46000.628732986108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46000.628732986108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46000.628732986108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46000.628732986108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46000.628732986108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46000.628732986108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46000.628732986108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46000.628732986108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46000.628732986108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46000.628732986108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46000.628732986108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46000.628732986108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46000.628732986108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46000.628732986108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46000.628732986108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46000.628732986108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46000.628732986108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46000.628732986108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46000.628732986108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46000.628732986108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46000.628732986108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46000.628732986108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46000.628732986108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46000.628732986108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46000.628732986108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46000.628732986108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46000.628732986108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46000.628732986108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46000.628732986108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46000.628732986108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46000.628732986108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46000.628732986108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46000.628732986108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46000.628732986108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46000.628732986108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46000.628732986108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46000.628732986108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46000.628732986108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46000.628732986108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46000.628732986108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46000.628732986108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46000.628732986108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46000.628732986108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46000.628732986108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46000.628732986108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46000.628732986108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46000.628732986108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46000.628732986108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46000.628732986108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46000.628732986108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46000.628732986108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46000.628732986108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46000.628732986108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46000.628732986108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46000.628732986108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46000.628732986108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46000.628732986108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46000.628732986108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46000.628732986108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46000.628732986108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46000.628732986108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46000.628732986108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46000.628732986108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46000.628732986108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46000.628732986108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46000.628732986108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46000.628732986108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46000.628732986108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46000.628732986108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46000.628732986108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46000.628732986108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46000.628732986108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46000.628732986108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46000.628732986108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46000.628732986108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46000.628732986108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46000.628732986108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46000.628732986108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46000.628732986108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46000.628732986108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46000.628732986108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46000.628732986108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46000.628732986108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46000.628732986108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46000.628732986108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46000.628732986108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46000.628732986108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46000.628732986108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46000.628732986108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46000.628732986108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46000.628732986108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46000.628732986108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46000.628732986108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46000.628732986108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46000.628732986108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46000.628732986108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46000.628732986108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46000.628732986108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46000.628732986108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46000.628732986108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46000.628732986108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46000.628732986108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46000.628732986108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46000.628732986108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46000.628732986108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46000.628732986108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46000.628732986108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46000.628732986108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46000.628732986108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46000.628732986108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46000.628732986108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46000.628732986108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46000.628732986108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46000.628732986108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46000.628732986108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46000.628732986108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46000.628732986108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46000.628732986108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46000.628732986108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46000.628732986108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46000.628732986108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46000.628732986108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46000.628732986108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46000.628732986108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46000.628732986108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46000.628732986108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46000.628732986108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46000.628732986108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46000.628732986108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46000.628732986108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46000.628732986108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46000.628732986108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46000.628732986108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46000.628732986108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46000.628732986108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46000.628732986108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46000.628732986108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46000.628732986108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46000.628732986108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46000.628732986108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46000.628732986108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46000.628732986108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46000.628732986108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46000.628732986108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46000.628732986108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46000.628732986108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46000.628732986108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46000.628732986108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46000.628732986108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46000.628732986108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46000.628732986108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46000.628732986108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46000.628732986108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46000.628732986108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46000.628732986108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46000.628732986108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46000.628732986108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46000.628732986108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46000.628732986108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46000.628732986108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46000.628732986108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46000.628732986108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46000.628732986108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46000.628732986108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46000.628732986108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46000.628732986108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46000.628732986108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46000.628732986108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46000.628732986108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46000.628732986108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46000.628732986108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46000.628732986108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46000.628732986108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46000.628732986108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46000.628732986108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46000.628732986108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46000.628732986108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46000.628732986108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46000.628732986108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46000.628732986108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46000.628732986108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46000.628732986108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46000.628732986108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46000.628732986108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46000.628732986108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46000.628732986108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46000.628732986108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46000.628732986108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46000.628732986108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46000.628732986108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46000.628732986108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46000.628732986108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46000.628732986108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46000.628732986108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46000.628732986108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46000.628732986108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46000.628732986108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46000.628732986108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46000.628732986108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46000.628732986108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46000.628732986108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46000.628732986108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46000.628732986108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46000.628732986108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46000.628732986108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46000.628732986108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46000.628732986108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46000.628732986108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46000.628732986108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46000.628732986108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46000.628732986108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46000.628732986108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46000.628732986108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46000.628732986108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46000.628732986108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46000.628732986108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46000.628732986108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46000.628732986108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46000.628732986108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46000.628732986108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46000.628732986108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46000.628732986108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46000.628732986108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46000.628732986108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46000.628732986108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46000.628732986108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46000.628732986108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46000.628732986108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46000.628732986108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46000.628732986108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46000.628732986108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46000.628732986108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46000.628732986108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46000.628732986108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46000.628732986108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46000.628732986108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46000.628732986108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46000.628732986108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46000.628732986108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46000.628732986108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46000.628732986108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46000.628732986108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46000.628732986108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46000.628732986108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46000.628732986108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46000.628732986108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46000.628732986108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46000.628732986108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46000.628732986108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46000.628732986108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46000.628732986108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46000.628732986108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46000.628732986108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46000.628732986108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46000.628732986108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46000.628732986108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46000.628732986108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46000.628732986108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46000.628732986108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46000.628732986108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46000.628732986108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46000.628732986108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46000.628732986108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46000.628732986108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46000.628732986108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46000.628732986108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46000.628732986108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46000.628732986108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46000.628732986108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46000.628732986108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46000.628732986108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46000.628732986108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46000.628732986108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46000.628732986108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46000.628732986108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46000.628732986108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46000.628732986108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46000.628732986108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46000.628732986108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46000.628732986108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46000.628732986108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46000.628732986108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46000.628732986108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46000.628732986108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46000.628732986108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46000.628732986108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46000.628732986108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46000.628732986108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46000.628732986108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46000.628732986108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46000.628732986108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46000.628732986108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46000.628732986108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46000.628732986108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46000.628732986108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46000.628732986108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46000.628732986108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46000.628732986108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46000.628732986108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46000.628732986108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46000.628732986108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46000.628732986108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46000.628732986108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46000.628732986108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46000.628732986108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46000.628732986108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46000.628732986108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46000.628732986108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46000.628732986108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46000.628732986108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46000.628732986108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46000.628732986108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46000.628732986108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46000.628732986108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46000.628732986108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46000.628732986108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46000.628732986108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46000.628732986108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46000.628732986108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46000.628732986108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46000.628732986108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46000.628732986108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46000.628732986108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46000.628732986108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46000.628732986108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46000.628732986108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46000.628732986108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46000.628732986108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46000.628732986108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46000.628732986108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46000.628732986108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46000.628732986108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46000.628732986108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46000.628732986108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46000.628732986108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46000.628732986108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46000.628732986108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46000.628732986108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46000.628732986108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46000.628732986108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46000.628732986108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46000.628732986108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46000.628732986108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46000.628732986108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46000.628732986108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46000.628732986108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46000.628732986108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46000.628732986108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46000.628732986108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46000.628732986108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46000.628732986108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46000.628732986108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46000.628732986108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46000.628732986108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46000.628732986108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46000.628732986108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46000.628732986108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46000.628732986108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46000.628732986108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46000.628732986108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46000.628732986108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46000.628732986108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46000.628732986108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46000.628732986108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46000.628732986108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46000.628732986108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46000.628732986108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46000.628732986108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46000.628732986108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46000.628732986108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46000.628732986108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46000.628732986108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46000.628732986108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46000.628732986108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46000.628732986108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46000.628732986108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46000.628732986108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46000.628732986108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46000.628732986108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46000.628732986108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46000.628732986108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46000.628732986108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46000.628732986108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46000.628732986108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46000.628732986108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46000.628732986108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46000.628732986108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46000.628732986108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46000.628732986108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46000.628732986108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46000.628732986108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46000.628732986108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46000.628732986108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46000.628732986108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46000.628732986108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46000.628732986108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46000.628732986108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46000.628732986108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46000.628732986108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46000.628732986108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46000.628732986108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46000.628732986108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46000.628732986108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46000.628732986108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46000.628732986108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46000.628732986108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46000.628732986108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46000.628732986108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46000.628732986108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46000.628732986108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46000.628732986108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46000.628732986108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46000.628732986108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46000.628732986108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46000.628732986108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46000.628732986108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46000.628732986108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46000.628732986108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46000.628732986108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46000.628732986108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46000.628732986108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46000.628732986108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46000.628732986108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46000.628732986108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46000.628732986108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46000.628732986108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46000.628732986108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46000.628732986108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46000.628732986108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46000.628732986108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46000.628732986108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46000.628732986108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46000.628732986108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46000.628732986108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46000.628732986108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46000.628732986108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46000.628732986108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46000.628732986108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46000.628732986108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46000.628732986108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46000.628732986108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46000.628732986108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46000.628732986108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46000.628732986108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46000.628732986108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46000.628732986108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46000.628732986108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46000.628732986108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46000.628732986108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297.14801539351174</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1.834589467587648</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46000.628732986108</v>
      </c>
      <c r="H4" s="91">
        <v>45999.038888888892</v>
      </c>
      <c r="I4" s="107" t="str">
        <f>IFERROR(VLOOKUP(D4,DB!A:F,6,0),"")</f>
        <v>SCECO</v>
      </c>
      <c r="J4" s="107" t="str">
        <f>IFERROR(VLOOKUP(D4,DB!A:G,7,0),"")</f>
        <v>Dead</v>
      </c>
      <c r="K4" s="93" t="s">
        <v>39131</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0.31050381944078254</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46000.628732986108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46000.628732986108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46000.628732986108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46000.628732986108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46000.628732986108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46000.628732986108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46000.628732986108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46000.628732986108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46000.628732986108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46000.628732986108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46000.628732986108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46000.628732986108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46000.628732986108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46000.628732986108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46000.628732986108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46000.628732986108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46000.628732986108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46000.628732986108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46000.628732986108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46000.628732986108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46000.628732986108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46000.628732986108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46000.628732986108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46000.628732986108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46000.628732986108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46000.628732986108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46000.628732986108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46000.628732986108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46000.628732986108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46000.628732986108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46000.628732986108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46000.628732986108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46000.628732986108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46000.628732986108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46000.628732986108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46000.628732986108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46000.628732986108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46000.628732986108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46000.628732986108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46000.628732986108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46000.628732986108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46000.628732986108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46000.628732986108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46000.628732986108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46000.628732986108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46000.628732986108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46000.628732986108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46000.628732986108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46000.628732986108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46000.628732986108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46000.628732986108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46000.628732986108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46000.628732986108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46000.628732986108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46000.628732986108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46000.628732986108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46000.628732986108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46000.628732986108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46000.628732986108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46000.628732986108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46000.628732986108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46000.628732986108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46000.628732986108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46000.628732986108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46000.628732986108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46000.628732986108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46000.628732986108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46000.628732986108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46000.628732986108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46000.628732986108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46000.628732986108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46000.628732986108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46000.628732986108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46000.628732986108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46000.628732986108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46000.628732986108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46000.628732986108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46000.628732986108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46000.628732986108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46000.628732986108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46000.628732986108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46000.628732986108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46000.628732986108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46000.628732986108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46000.628732986108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46000.628732986108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46000.628732986108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46000.628732986108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46000.628732986108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46000.628732986108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46000.628732986108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46000.628732986108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46000.628732986108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46000.628732986108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46000.628732986108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46000.628732986108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46000.628732986108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46000.628732986108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46000.628732986108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46000.628732986108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46000.628732986108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46000.628732986108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46000.628732986108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46000.628732986108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46000.628732986108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108.79667280091962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39113</v>
      </c>
      <c r="F3" s="38">
        <v>45926.188877314817</v>
      </c>
      <c r="G3" s="102">
        <f t="shared" ref="G3" ca="1" si="0">IFERROR(NOW()-F3,"")</f>
        <v>74.439855671291298</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39113</v>
      </c>
      <c r="F4" s="104">
        <v>45948.661111111112</v>
      </c>
      <c r="G4" s="105">
        <f t="shared" ref="G4" ca="1" si="1">IFERROR(NOW()-F4,"")</f>
        <v>51.96762187499553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19.255434374994365</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3.5212445601791842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6</v>
      </c>
      <c r="D7" s="37" t="s">
        <v>38183</v>
      </c>
      <c r="E7" s="37" t="s">
        <v>39113</v>
      </c>
      <c r="F7" s="38">
        <v>46000.611157407409</v>
      </c>
      <c r="G7" s="131">
        <f ca="1">IFERROR(NOW()-F7,"")</f>
        <v>1.7575578698597383E-2</v>
      </c>
      <c r="H7" s="38">
        <v>46000.598310185182</v>
      </c>
      <c r="I7" s="37" t="str">
        <f>IFERROR(VLOOKUP(D7,DB!A:F,6,0),"")</f>
        <v>SCECO</v>
      </c>
      <c r="J7" s="37" t="str">
        <f>IFERROR(VLOOKUP(D7,DB!A:G,7,0),"")</f>
        <v>Haj Removal</v>
      </c>
      <c r="K7" s="37" t="s">
        <v>39143</v>
      </c>
      <c r="L7" s="37" t="str">
        <f>IFERROR(VLOOKUP(D7,DB!A:I,9,0),"")</f>
        <v>Latis</v>
      </c>
    </row>
    <row r="8" spans="1:13">
      <c r="A8" s="37"/>
      <c r="B8" s="37" t="str">
        <f>IFERROR(VLOOKUP(D8,DB!A:K,11,0),"")</f>
        <v/>
      </c>
      <c r="C8" s="37"/>
      <c r="D8" s="153"/>
      <c r="E8" s="37"/>
      <c r="F8" s="38"/>
      <c r="G8" s="131">
        <f ca="1">IFERROR(NOW()-F8,"")</f>
        <v>46000.628732986108</v>
      </c>
      <c r="H8" s="38"/>
      <c r="I8" s="37" t="str">
        <f>IFERROR(VLOOKUP(D8,DB!A:F,6,0),"")</f>
        <v/>
      </c>
      <c r="J8" s="37" t="str">
        <f>IFERROR(VLOOKUP(D8,DB!A:G,7,0),"")</f>
        <v/>
      </c>
      <c r="K8" s="37"/>
      <c r="L8" s="37" t="str">
        <f>IFERROR(VLOOKUP(D8,DB!A:I,9,0),"")</f>
        <v/>
      </c>
    </row>
    <row r="9" spans="1:13" ht="15.75">
      <c r="A9" s="37"/>
      <c r="B9" s="37" t="str">
        <f>IFERROR(VLOOKUP(D9,DB!A:K,11,0),"")</f>
        <v/>
      </c>
      <c r="C9" s="37"/>
      <c r="D9" s="154"/>
      <c r="E9" s="37"/>
      <c r="F9" s="38"/>
      <c r="G9" s="131">
        <f ca="1">IFERROR(NOW()-F9,"")</f>
        <v>46000.628732986108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46000.628732986108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46000.628732986108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46000.628732986108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46000.628732986108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46000.628732986108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46000.628732986108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46000.628732986108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46000.628732986108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46000.628732986108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46000.628732986108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46000.628732986108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46000.628732986108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46000.628732986108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46000.628732986108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46000.628732986108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46000.628732986108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46000.628732986108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46000.628732986108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46000.628732986108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46000.628732986108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46000.628732986108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46000.628732986108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46000.628732986108</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37310</v>
      </c>
      <c r="E2" s="138" t="s">
        <v>39106</v>
      </c>
      <c r="F2" s="117">
        <v>46000.6015625</v>
      </c>
      <c r="G2" s="72">
        <f t="shared" ref="G2:G14" ca="1" si="0">IFERROR(NOW()-F2,"-")</f>
        <v>2.7170486107934266E-2</v>
      </c>
      <c r="H2" s="117">
        <v>46000.596064814818</v>
      </c>
      <c r="I2" s="115" t="str">
        <f>IFERROR(VLOOKUP(D2,DB!A:F,6,0),"")</f>
        <v>Generator-SG</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46000.628732986108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46000.628732986108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46000.628732986108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46000.628732986108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46000.628732986108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46000.628732986108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46000.628732986108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46000.628732986108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46000.628732986108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46000.628732986108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46000.628732986108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46000.628732986108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46000.628732986108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46000.628732986108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46000.628732986108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46000.628732986108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46000.628732986108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46000.628732986108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46000.628732986108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46000.628732986108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46000.628732986108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46000.628732986108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46000.628732986108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46000.628732986108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46000.628732986108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46000.628732986108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46000.628732986108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46000.628732986108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46000.628732986108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46000.628732986108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46000.628732986108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46000.628732986108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46000.628732986108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46000.628732986108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46000.628732986108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46000.628732986108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46000.628732986108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46000.628732986108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46000.628732986108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46000.628732986108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46000.628732986108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46000.628732986108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46000.628732986108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46000.628732986108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46000.628732986108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46000.628732986108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46000.628732986108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46000.628732986108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46000.628732986108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46000.628732986108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46000.628732986108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46000.628732986108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46000.628732986108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46000.628732986108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46000.628732986108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46000.628732986108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46000.628732986108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46000.628732986108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46000.628732986108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46000.628732986108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46000.628732986108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46000.628732986108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46000.628732986108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46000.628732986108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46000.628732986108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46000.628732986108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46000.628732986108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46000.628732986108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46000.628732986108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46000.628732986108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46000.628732986108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46000.628732986108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46000.628732986108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46000.628732986108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46000.628732986108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46000.628732986108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46000.628732986108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46000.628732986108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46000.628732986108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46000.628732986108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46000.628732986108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46000.628732986108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46000.628732986108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46000.628732986108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46000.628732986108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46000.628732986108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46000.628732986108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46000.628732986108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46000.628732986108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46000.628732986108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46000.628732986108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46000.628732986108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46000.628732986108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46000.628732986108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46000.628732986108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46000.628732986108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46000.628732986108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46000.628732986108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46000.628732986108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46000.628732986108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46000.628732986108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46000.628732986108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46000.628732986108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46000.628732986108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46000.628732986108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46000.628732986108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46000.628732986108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46000.628732986108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46000.628732986108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46000.628732986108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46000.628732986108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46000.628732986108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46000.628732986108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46000.628732986108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46000.628732986108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46000.628732986108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46000.628732986108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46000.628732986108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46000.628732986108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46000.628732986108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46000.628732986108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46000.628732986108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46000.628732986108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46000.628732986108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46000.628732986108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46000.628732986108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46000.628732986108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46000.628732986108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46000.628732986108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46000.628732986108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46000.628732986108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46000.628732986108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46000.628732986108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46000.628732986108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46000.628732986108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46000.628732986108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46000.628732986108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46000.628732986108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46000.628732986108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46000.628732986108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46000.628732986108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46000.628732986108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46000.628732986108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46000.628732986108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46000.628732986108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46000.628732986108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46000.628732986108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46000.628732986108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46000.628732986108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46000.628732986108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46000.628732986108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46000.628732986108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46000.628732986108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46000.628732986108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46000.628732986108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46000.628732986108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46000.628732986108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46000.628732986108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46000.628732986108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46000.628732986108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46000.628732986108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46000.628732986108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46000.628732986108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46000.628732986108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46000.628732986108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46000.628732986108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46000.628732986108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46000.628732986108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46000.628732986108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46000.628732986108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46000.628732986108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46000.628732986108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46000.628732986108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46000.628732986108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46000.628732986108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46000.628732986108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46000.628732986108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46000.628732986108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46000.628732986108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46000.628732986108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46000.628732986108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46000.628732986108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46000.628732986108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46000.628732986108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46000.628732986108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46000.628732986108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46000.628732986108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46000.628732986108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46000.628732986108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46000.628732986108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46000.628732986108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46000.628732986108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46000.628732986108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46000.628732986108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46000.628732986108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46000.628732986108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46000.628732986108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46000.628732986108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46000.628732986108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46000.628732986108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46000.628732986108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46000.628732986108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46000.628732986108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46000.628732986108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46000.628732986108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46000.628732986108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46000.628732986108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46000.628732986108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46000.628732986108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46000.628732986108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46000.628732986108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46000.628732986108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46000.628732986108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46000.628732986108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46000.628732986108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46000.628732986108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46000.628732986108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46000.628732986108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46000.628732986108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46000.628732986108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46000.628732986108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46000.628732986108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46000.628732986108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46000.628732986108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46000.628732986108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46000.628732986108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46000.628732986108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46000.628732986108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46000.628732986108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46000.628732986108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46000.628732986108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46000.628732986108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46000.628732986108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46000.628732986108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46000.628732986108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46000.628732986108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46000.628732986108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46000.628732986108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46000.628732986108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46000.628732986108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46000.628732986108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46000.628732986108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46000.628732986108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46000.628732986108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46000.628732986108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46000.628732986108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46000.628732986108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46000.628732986108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46000.628732986108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46000.628732986108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46000.628732986108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46000.628732986108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46000.628732986108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46000.628732986108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46000.628732986108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46000.628732986108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46000.628732986108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46000.628732986108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46000.628732986108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46000.628732986108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46000.628732986108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46000.628732986108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46000.628732986108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46000.628732986108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46000.628732986108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46000.628732986108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46000.628732986108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46000.628732986108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46000.628732986108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46000.628732986108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46000.628732986108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46000.628732986108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46000.628732986108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46000.628732986108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46000.628732986108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46000.628732986108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46000.628732986108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46000.628732986108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46000.628732986108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46000.628732986108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46000.628732986108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46000.628732986108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46000.628732986108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46000.628732986108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46000.628732986108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46000.628732986108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46000.628732986108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46000.628732986108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46000.628732986108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46000.628732986108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46000.628732986108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46000.628732986108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46000.628732986108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46000.628732986108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46000.628732986108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46000.628732986108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46000.628732986108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46000.628732986108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46000.628732986108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46000.628732986108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46000.628732986108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46000.628732986108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46000.628732986108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46000.628732986108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46000.628732986108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46000.628732986108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46000.628732986108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46000.628732986108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46000.628732986108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46000.628732986108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46000.628732986108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46000.628732986108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46000.628732986108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46000.628732986108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46000.628732986108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46000.628732986108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46000.628732986108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46000.628732986108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46000.628732986108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46000.628732986108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46000.628732986108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46000.628732986108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46000.628732986108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46000.628732986108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46000.628732986108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46000.628732986108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46000.628732986108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46000.628732986108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46000.628732986108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46000.628732986108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46000.628732986108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46000.628732986108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46000.628732986108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46000.628732986108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46000.628732986108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46000.628732986108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46000.628732986108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46000.628732986108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46000.628732986108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46000.628732986108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46000.628732986108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46000.628732986108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46000.628732986108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46000.628732986108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46000.628732986108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46000.628732986108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46000.628732986108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46000.628732986108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46000.628732986108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46000.628732986108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46000.628732986108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46000.628732986108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46000.628732986108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46000.628732986108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46000.628732986108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46000.628732986108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46000.628732986108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46000.628732986108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46000.628732986108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46000.628732986108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46000.628732986108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46000.628732986108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46000.628732986108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46000.628732986108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46000.628732986108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46000.628732986108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46000.628732986108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46000.628732986108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46000.628732986108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46000.628732986108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46000.628732986108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46000.628732986108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46000.628732986108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46000.628732986108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46000.628732986108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46000.628732986108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46000.628732986108</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46000.628732986108</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