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9" documentId="120_S{2AC9BD13-BADA-5192-A53E-5A8FF88502F6}" xr6:coauthVersionLast="47" xr6:coauthVersionMax="47" xr10:uidLastSave="{C42681EC-13B7-4285-80CE-9F646B12411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<sst xmlns="http://schemas.openxmlformats.org/spreadsheetml/2006/main" count="180282" uniqueCount="39123">
  <si>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</si>
  <si>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</si>
  <si>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</si>
  <si>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</si>
  <si>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</si>
  <si>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</si>
  <si>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</si>
  <si>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</si>
  <si>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</si>
  <si>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</si>
  <si>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</si>
  <si>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</si>
  <si>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</si>
  <si>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</si>
  <si>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</si>
  <si>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</si>
  <si>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</si>
  <si>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</si>
  <si>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</si>
  <si>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</si>
  <si>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</si>
  <si>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</si>
  <si>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</si>
  <si>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</si>
  <si>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</si>
  <si>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</si>
  <si>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</si>
  <si>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</si>
  <si>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</si>
  <si>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</si>
  <si>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</si>
  <si>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</si>
  <si>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</si>
  <si>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</si>
  <si>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</si>
  <si>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</si>
  <si>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</si>
  <si>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</si>
  <si>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</si>
  <si>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</si>
  <si>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</si>
  <si>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</si>
  <si>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</si>
  <si>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</si>
  <si>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</si>
  <si>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</si>
  <si>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</si>
  <si>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</si>
  <si>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</si>
  <si>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</si>
  <si>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</si>
  <si>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</si>
  <si>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</si>
  <si>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</si>
  <si>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</si>
  <si>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</si>
  <si>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</si>
  <si>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</si>
  <si>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</si>
  <si>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</si>
  <si>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</si>
  <si>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</si>
  <si>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</si>
  <si>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</si>
  <si>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</si>
  <si>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</si>
  <si>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</si>
  <si>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</si>
  <si>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</si>
  <si>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</si>
  <si>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</si>
  <si>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</si>
  <si>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</si>
  <si>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</si>
  <si>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</si>
  <si>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</si>
  <si>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</si>
  <si>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</si>
  <si>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</si>
  <si>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</si>
  <si>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</si>
  <si>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</si>
  <si>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</si>
  <si>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</si>
  <si>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</si>
  <si>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</si>
  <si>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</si>
  <si>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</si>
  <si>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</si>
  <si>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</si>
  <si>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</si>
  <si>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</si>
  <si>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</si>
  <si>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</si>
  <si>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</si>
  <si>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</si>
  <si>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</si>
  <si>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</si>
  <si>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</si>
  <si>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</si>
  <si>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</si>
  <si>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</si>
  <si>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</si>
  <si>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</si>
  <si>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</si>
  <si>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</si>
  <si>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</si>
  <si>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</si>
  <si>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</si>
  <si>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</si>
  <si>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</si>
  <si>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</si>
  <si>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</si>
  <si>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</si>
  <si>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</si>
  <si>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</si>
  <si>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</si>
  <si>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</si>
  <si>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</si>
  <si>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</si>
  <si>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</si>
  <si>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</si>
  <si>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</si>
  <si>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</si>
  <si>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</si>
  <si>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</si>
  <si>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</si>
  <si>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</si>
  <si>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</si>
  <si>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</si>
  <si>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</si>
  <si>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</si>
  <si>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</si>
  <si>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</si>
  <si>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</si>
  <si>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</si>
  <si>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</si>
  <si>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</si>
  <si>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</si>
  <si>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</si>
  <si>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</si>
  <si>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</si>
  <si>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</si>
  <si>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</si>
  <si>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</si>
  <si>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</si>
  <si>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</si>
  <si>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</si>
  <si>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</si>
  <si>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</si>
  <si>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</si>
  <si>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</si>
  <si>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</si>
  <si>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</si>
  <si>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</si>
  <si>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</si>
  <si>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</si>
  <si>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</si>
  <si>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</si>
  <si>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</si>
  <si>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</si>
  <si>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</si>
  <si>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</si>
  <si>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</si>
  <si>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</si>
  <si>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</si>
  <si>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</si>
  <si>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</si>
  <si>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</si>
  <si>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</si>
  <si>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</si>
  <si>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</si>
  <si>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</si>
  <si>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</si>
  <si>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</si>
  <si>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</si>
  <si>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</si>
  <si>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</si>
  <si>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</si>
  <si>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</si>
  <si>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</si>
  <si>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</si>
  <si>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</si>
  <si>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</si>
  <si>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</si>
  <si>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</si>
  <si>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</si>
  <si>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</si>
  <si>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</si>
  <si>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</si>
  <si>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</si>
  <si>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</si>
  <si>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</si>
  <si>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</si>
  <si>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</si>
  <si>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</si>
  <si>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</si>
  <si>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</si>
  <si>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</si>
  <si>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</si>
  <si>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</si>
  <si>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</si>
  <si>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</si>
  <si>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</si>
  <si>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</si>
  <si>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</si>
  <si>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</si>
  <si>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</si>
  <si>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</si>
  <si>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</si>
  <si>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</si>
  <si>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</si>
  <si>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</si>
  <si>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</si>
  <si>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</si>
  <si>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</si>
  <si>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</si>
  <si>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</si>
  <si>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</si>
  <si>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</si>
  <si>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</si>
  <si>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</si>
  <si>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</si>
  <si>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</si>
  <si>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</si>
  <si>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</si>
  <si>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</si>
  <si>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</si>
  <si>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</si>
  <si>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</si>
  <si>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</si>
  <si>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</si>
  <si>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</si>
  <si>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</si>
  <si>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</si>
  <si>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</si>
  <si>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</si>
  <si>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</si>
  <si>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</si>
  <si>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</si>
  <si>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</si>
  <si>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</si>
  <si>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</si>
  <si>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</si>
  <si>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</si>
  <si>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</si>
  <si>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</si>
  <si>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</si>
  <si>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</si>
  <si>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</si>
  <si>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</si>
  <si>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</si>
  <si>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</si>
  <si>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</si>
  <si>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</si>
  <si>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</si>
  <si>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</si>
  <si>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</si>
  <si>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</si>
  <si>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</si>
  <si>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</si>
  <si>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</si>
  <si>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</si>
  <si>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</si>
  <si>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</si>
  <si>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</si>
  <si>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</si>
  <si>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</si>
  <si>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</si>
  <si>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</si>
  <si>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</si>
  <si>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</si>
  <si>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</si>
  <si>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</si>
  <si>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</si>
  <si>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</si>
  <si>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</si>
  <si>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</si>
  <si>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</si>
  <si>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</si>
  <si>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</si>
  <si>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</si>
  <si>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</si>
  <si>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</si>
  <si>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</si>
  <si>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</si>
  <si>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</si>
  <si>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</si>
  <si>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</si>
  <si>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</si>
  <si>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</si>
  <si>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</si>
  <si>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</si>
  <si>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</si>
  <si>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</si>
  <si>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</si>
  <si>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</si>
  <si>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</si>
  <si>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</si>
  <si>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</si>
  <si>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</si>
  <si>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</si>
  <si>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</si>
  <si>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</si>
  <si>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</si>
  <si>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</si>
  <si>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</si>
  <si>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</si>
  <si>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</si>
  <si>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</si>
  <si>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</si>
  <si>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</si>
  <si>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</si>
  <si>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</si>
  <si>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</si>
  <si>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</si>
  <si>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</si>
  <si>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</si>
  <si>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</si>
  <si>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</si>
  <si>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</si>
  <si>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</si>
  <si>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</si>
  <si>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</si>
  <si>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</si>
  <si>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</si>
  <si>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</si>
  <si>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</si>
  <si>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</si>
  <si>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</si>
  <si>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</si>
  <si>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</si>
  <si>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</si>
  <si>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</si>
  <si>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</si>
  <si>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</si>
  <si>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</si>
  <si>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</si>
  <si>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</si>
  <si>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</si>
  <si>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</si>
  <si>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</si>
  <si>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</si>
  <si>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</si>
  <si>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</si>
  <si>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</si>
  <si>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</si>
  <si>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</si>
  <si>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</si>
  <si>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</si>
  <si>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</si>
  <si>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</si>
  <si>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</si>
  <si>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</si>
  <si>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</si>
  <si>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</si>
  <si>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</si>
  <si>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</si>
  <si>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</si>
  <si>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</si>
  <si>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</si>
  <si>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</si>
  <si>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</si>
  <si>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</si>
  <si>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</si>
  <si>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</si>
  <si>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</si>
  <si>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</si>
  <si>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</si>
  <si>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</si>
  <si>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</si>
  <si>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</si>
  <si>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</si>
  <si>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</si>
  <si>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</si>
  <si>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</si>
  <si>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</si>
  <si>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</si>
  <si>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</si>
  <si>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</si>
  <si>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</si>
  <si>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</si>
  <si>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</si>
  <si>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</si>
  <si>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</si>
  <si>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</si>
  <si>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</si>
  <si>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</si>
  <si>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</si>
  <si>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</si>
  <si>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</si>
  <si>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</si>
  <si>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</si>
  <si>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</si>
  <si>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</si>
  <si>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</si>
  <si>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</si>
  <si>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</si>
  <si>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</si>
  <si>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</si>
  <si>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</si>
  <si>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</si>
  <si>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</si>
  <si>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</si>
  <si>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</si>
  <si>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</si>
  <si>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</si>
  <si>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</si>
  <si>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</si>
  <si>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</si>
  <si>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</si>
  <si>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</si>
  <si>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</si>
  <si>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</si>
  <si>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</si>
  <si>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</si>
  <si>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</si>
  <si>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</si>
  <si>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</si>
  <si>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</si>
  <si>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</si>
  <si>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</si>
  <si>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</si>
  <si>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</si>
  <si>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</si>
  <si>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</si>
  <si>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</si>
  <si>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</si>
  <si>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</si>
  <si>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</si>
  <si>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</si>
  <si>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</si>
  <si>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</si>
  <si>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</si>
  <si>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</si>
  <si>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</si>
  <si>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</si>
  <si>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</si>
  <si>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</si>
  <si>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</si>
  <si>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</si>
  <si>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</si>
  <si>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</si>
  <si>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</si>
  <si>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</si>
  <si>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</si>
  <si>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</si>
  <si>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</si>
  <si>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</si>
  <si>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</si>
  <si>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</si>
  <si>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</si>
  <si>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</si>
  <si>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</si>
  <si>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</si>
  <si>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</si>
  <si>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</si>
  <si>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</si>
  <si>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</si>
  <si>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</si>
  <si>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</si>
  <si>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</si>
  <si>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</si>
  <si>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</si>
  <si>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</si>
  <si>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</si>
  <si>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</si>
  <si>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</si>
  <si>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</si>
  <si>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</si>
  <si>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</si>
  <si>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</si>
  <si>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</si>
  <si>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</si>
  <si>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</si>
  <si>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</si>
  <si>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</si>
  <si>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</si>
  <si>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</si>
  <si>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</si>
  <si>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</si>
  <si>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</si>
  <si>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</si>
  <si>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</si>
  <si>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</si>
  <si>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</si>
  <si>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</si>
  <si>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</si>
  <si>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</si>
  <si>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</si>
  <si>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</si>
  <si>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</si>
  <si>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</si>
  <si>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</si>
  <si>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</si>
  <si>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</si>
  <si>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</si>
  <si>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</si>
  <si>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</si>
  <si>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</si>
  <si>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</si>
  <si>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</si>
  <si>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</si>
  <si>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</si>
  <si>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</si>
  <si>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</si>
  <si>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</si>
  <si>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</si>
  <si>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</si>
  <si>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</si>
  <si>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</si>
  <si>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</si>
  <si>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</si>
  <si>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</si>
  <si>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</si>
  <si>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</si>
  <si>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</si>
  <si>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</si>
  <si>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</si>
  <si>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</si>
  <si>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</si>
  <si>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</si>
  <si>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</si>
  <si>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</si>
  <si>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</si>
  <si>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</si>
  <si>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</si>
  <si>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</si>
  <si>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</si>
  <si>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</si>
  <si>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</si>
  <si>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</si>
  <si>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</si>
  <si>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</si>
  <si>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</si>
  <si>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</si>
  <si>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</si>
  <si>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</si>
  <si>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</si>
  <si>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</si>
  <si>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</si>
  <si>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</si>
  <si>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</si>
  <si>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</si>
  <si>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</si>
  <si>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</si>
  <si>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</si>
  <si>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</si>
  <si>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</si>
  <si>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</si>
  <si>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</si>
  <si>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</si>
  <si>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</si>
  <si>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</si>
  <si>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</si>
  <si>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</si>
  <si>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</si>
  <si>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</si>
  <si>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</si>
  <si>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</si>
  <si>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</si>
  <si>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</si>
  <si>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</si>
  <si>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</si>
  <si>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</si>
  <si>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</si>
  <si>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</si>
  <si>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</si>
  <si>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</si>
  <si>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</si>
  <si>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</si>
  <si>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</si>
  <si>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</si>
  <si>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</si>
  <si>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</si>
  <si>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</si>
  <si>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</si>
  <si>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</si>
  <si>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</si>
  <si>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</si>
  <si>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</si>
  <si>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</si>
  <si>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</si>
  <si>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</si>
  <si>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</si>
  <si>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</si>
  <si>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</si>
  <si>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</si>
  <si>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</si>
  <si>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</si>
  <si>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</si>
  <si>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</si>
  <si>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</si>
  <si>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</si>
  <si>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</si>
  <si>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</si>
  <si>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</si>
  <si>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</si>
  <si>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</si>
  <si>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</si>
  <si>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</si>
  <si>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</si>
  <si>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</si>
  <si>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</si>
  <si>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</si>
  <si>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</si>
  <si>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</si>
  <si>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</si>
  <si>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</si>
  <si>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</si>
  <si>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</si>
  <si>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</si>
  <si>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</si>
  <si>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</si>
  <si>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</si>
  <si>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</si>
  <si>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</si>
  <si>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</si>
  <si>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</si>
  <si>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</si>
  <si>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</si>
  <si>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</si>
  <si>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</si>
  <si>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</si>
  <si>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</si>
  <si>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</si>
  <si>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</si>
  <si>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</si>
  <si>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</si>
  <si>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</si>
  <si>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</si>
  <si>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</si>
  <si>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</si>
  <si>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</si>
  <si>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</si>
  <si>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</si>
  <si>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</si>
  <si>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</si>
  <si>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</si>
  <si>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</si>
  <si>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</si>
  <si>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</si>
  <si>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</si>
  <si>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</si>
  <si>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</si>
  <si>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</si>
  <si>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</si>
  <si>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</si>
  <si>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</si>
  <si>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</si>
  <si>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</si>
  <si>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</si>
  <si>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</si>
  <si>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</si>
  <si>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</si>
  <si>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</si>
  <si>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</si>
  <si>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</si>
  <si>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</si>
  <si>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</si>
  <si>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</si>
  <si>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</si>
  <si>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</si>
  <si>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</si>
  <si>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</si>
  <si>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</si>
  <si>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</si>
  <si>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</si>
  <si>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</si>
  <si>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</si>
  <si>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</si>
  <si>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</si>
  <si>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</si>
  <si>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</si>
  <si>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</si>
  <si>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</si>
  <si>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</si>
  <si>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</si>
  <si>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</si>
  <si>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</si>
  <si>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</si>
  <si>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</si>
  <si>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</si>
  <si>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</si>
  <si>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</si>
  <si>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</si>
  <si>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</si>
  <si>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</si>
  <si>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</si>
  <si>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</si>
  <si>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</si>
  <si>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</si>
  <si>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</si>
  <si>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</si>
  <si>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</si>
  <si>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</si>
  <si>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</si>
  <si>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</si>
  <si>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</si>
  <si>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</si>
  <si>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</si>
  <si>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</si>
  <si>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</si>
  <si>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</si>
  <si>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</si>
  <si>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</si>
  <si>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</si>
  <si>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</si>
  <si>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</si>
  <si>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</si>
  <si>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</si>
  <si>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</si>
  <si>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</si>
  <si>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</si>
  <si>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</si>
  <si>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</si>
  <si>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</si>
  <si>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</si>
  <si>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</si>
  <si>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</si>
  <si>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</si>
  <si>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</si>
  <si>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</si>
  <si>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</si>
  <si>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</si>
  <si>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</si>
  <si>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</si>
  <si>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</si>
  <si>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</si>
  <si>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</si>
  <si>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</si>
  <si>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</si>
  <si>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</si>
  <si>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</si>
  <si>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</si>
  <si>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</si>
  <si>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</si>
  <si>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</si>
  <si>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</si>
  <si>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</si>
  <si>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</si>
  <si>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</si>
  <si>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</si>
  <si>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</si>
  <si>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</si>
  <si>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</si>
  <si>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</si>
  <si>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</si>
  <si>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</si>
  <si>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</si>
  <si>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</si>
  <si>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</si>
  <si>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</si>
  <si>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</si>
  <si>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</si>
  <si>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</si>
  <si>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</si>
  <si>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</si>
  <si>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</si>
  <si>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</si>
  <si>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</si>
  <si>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</si>
  <si>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</si>
  <si>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</si>
  <si>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</si>
  <si>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</si>
  <si>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</si>
  <si>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</si>
  <si>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</si>
  <si>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</si>
  <si>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</si>
  <si>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</si>
  <si>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</si>
  <si>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</si>
  <si>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</si>
  <si>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</si>
  <si>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</si>
  <si>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</si>
  <si>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</si>
  <si>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</si>
  <si>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</si>
  <si>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</si>
  <si>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</si>
  <si>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</si>
  <si>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</si>
  <si>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</si>
  <si>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</si>
  <si>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</si>
  <si>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</si>
  <si>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</si>
  <si>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</si>
  <si>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</si>
  <si>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</si>
  <si>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</si>
  <si>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</si>
  <si>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</si>
  <si>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</si>
  <si>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</si>
  <si>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</si>
  <si>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</si>
  <si>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</si>
  <si>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</si>
  <si>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</si>
  <si>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</si>
  <si>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</si>
  <si>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</si>
  <si>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</si>
  <si>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</si>
  <si>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</si>
  <si>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</si>
  <si>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</si>
  <si>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</si>
  <si>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</si>
  <si>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</si>
  <si>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</si>
  <si>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</si>
  <si>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</si>
  <si>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</si>
  <si>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</si>
  <si>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</si>
  <si>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</si>
  <si>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</si>
  <si>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</si>
  <si>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</si>
  <si>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</si>
  <si>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</si>
  <si>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</si>
  <si>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</si>
  <si>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</si>
  <si>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</si>
  <si>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</si>
  <si>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</si>
  <si>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</si>
  <si>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</si>
  <si>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</si>
  <si>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</si>
  <si>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</si>
  <si>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</si>
  <si>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</si>
  <si>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</si>
  <si>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</si>
  <si>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</si>
  <si>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</si>
  <si>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</si>
  <si>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</si>
  <si>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</si>
  <si>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</si>
  <si>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</si>
  <si>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</si>
  <si>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</si>
  <si>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</si>
  <si>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</si>
  <si>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</si>
  <si>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</si>
  <si>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</si>
  <si>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</si>
  <si>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</si>
  <si>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</si>
  <si>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</si>
  <si>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</si>
  <si>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</si>
  <si>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</si>
  <si>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</si>
  <si>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</si>
  <si>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</si>
  <si>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</si>
  <si>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</si>
  <si>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</si>
  <si>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</si>
  <si>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</si>
  <si>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</si>
  <si>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</si>
  <si>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</si>
  <si>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</si>
  <si>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</si>
  <si>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</si>
  <si>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</si>
  <si>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</si>
  <si>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</si>
  <si>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</si>
  <si>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</si>
  <si>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</si>
  <si>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</si>
  <si>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</si>
  <si>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</si>
  <si>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</si>
  <si>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</si>
  <si>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</si>
  <si>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</si>
  <si>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</si>
  <si>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</si>
  <si>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</si>
  <si>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</si>
  <si>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</si>
  <si>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</si>
  <si>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</si>
  <si>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</si>
  <si>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</si>
  <si>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</si>
  <si>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</si>
  <si>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</si>
  <si>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</si>
  <si>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</si>
  <si>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</si>
  <si>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</si>
  <si>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</si>
  <si>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</si>
  <si>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</si>
  <si>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</si>
  <si>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</si>
  <si>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</si>
  <si>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</si>
  <si>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</si>
  <si>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</si>
  <si>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</si>
  <si>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</si>
  <si>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</si>
  <si>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</si>
  <si>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</si>
  <si>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</si>
  <si>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</si>
  <si>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</si>
  <si>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</si>
  <si>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</si>
  <si>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</si>
  <si>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</si>
  <si>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</si>
  <si>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</si>
  <si>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</si>
  <si>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</si>
  <si>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</si>
  <si>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</si>
  <si>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</si>
  <si>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</si>
  <si>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</si>
  <si>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</si>
  <si>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</si>
  <si>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</si>
  <si>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</si>
  <si>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</si>
  <si>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</si>
  <si>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</si>
  <si>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</si>
  <si>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</si>
  <si>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</si>
  <si>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</si>
  <si>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</si>
  <si>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</si>
  <si>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</si>
  <si>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</si>
  <si>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</si>
  <si>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</si>
  <si>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</si>
  <si>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</si>
  <si>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</si>
  <si>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</si>
  <si>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</si>
  <si>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</si>
  <si>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</si>
  <si>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</si>
  <si>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</si>
  <si>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</si>
  <si>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</si>
  <si>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</si>
  <si>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</si>
  <si>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</si>
  <si>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</si>
  <si>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</si>
  <si>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</si>
  <si>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</si>
  <si>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</si>
  <si>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</si>
  <si>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</si>
  <si>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</si>
  <si>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</si>
  <si>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</si>
  <si>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</si>
  <si>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</si>
  <si>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</si>
  <si>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</si>
  <si>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</si>
  <si>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</si>
  <si>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</si>
  <si>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</si>
  <si>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</si>
  <si>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</si>
  <si>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</si>
  <si>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</si>
  <si>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</si>
  <si>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</si>
  <si>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</si>
  <si>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</si>
  <si>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</si>
  <si>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</si>
  <si>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</si>
  <si>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</si>
  <si>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</si>
  <si>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</si>
  <si>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</si>
  <si>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</si>
  <si>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</si>
  <si>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</si>
  <si>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</si>
  <si>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</si>
  <si>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</si>
  <si>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</si>
  <si>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</si>
  <si>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</si>
  <si>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</si>
  <si>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</si>
  <si>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</si>
  <si>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</si>
  <si>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</si>
  <si>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</si>
  <si>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</si>
  <si>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</si>
  <si>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</si>
  <si>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</si>
  <si>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</si>
  <si>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</si>
  <si>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</si>
  <si>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</si>
  <si>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</si>
  <si>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</si>
  <si>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</si>
  <si>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</si>
  <si>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</si>
  <si>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</si>
  <si>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</si>
  <si>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</si>
  <si>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</si>
  <si>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</si>
  <si>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</si>
  <si>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</si>
  <si>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</si>
  <si>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</si>
  <si>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</si>
  <si>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</si>
  <si>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</si>
  <si>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</si>
  <si>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</si>
  <si>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</si>
  <si>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</si>
  <si>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</si>
  <si>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</si>
  <si>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</si>
  <si>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</si>
  <si>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</si>
  <si>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</si>
  <si>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</si>
  <si>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</si>
  <si>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</si>
  <si>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</si>
  <si>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</si>
  <si>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</si>
  <si>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</si>
  <si>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</si>
  <si>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</si>
  <si>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</si>
  <si>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</si>
  <si>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</si>
  <si>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</si>
  <si>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</si>
  <si>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</si>
  <si>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</si>
  <si>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</si>
  <si>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</si>
  <si>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</si>
  <si>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</si>
  <si>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</si>
  <si>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</si>
  <si>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</si>
  <si>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</si>
  <si>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</si>
  <si>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</si>
  <si>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</si>
  <si>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</si>
  <si>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</si>
  <si>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</si>
  <si>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</si>
  <si>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</si>
  <si>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</si>
  <si>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</si>
  <si>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</si>
  <si>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</si>
  <si>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</si>
  <si>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</si>
  <si>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</si>
  <si>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</si>
  <si>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</si>
  <si>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</si>
  <si>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</si>
  <si>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</si>
  <si>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</si>
  <si>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</si>
  <si>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</si>
  <si>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</si>
  <si>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</si>
  <si>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</si>
  <si>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</si>
  <si>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</si>
  <si>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</si>
  <si>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</si>
  <si>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</si>
  <si>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</si>
  <si>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</si>
  <si>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</si>
  <si>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</si>
  <si>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</si>
  <si>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</si>
  <si>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</si>
  <si>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</si>
  <si>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</si>
  <si>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</si>
  <si>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</si>
  <si>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</si>
  <si>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</si>
  <si>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</si>
  <si>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</si>
  <si>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</si>
  <si>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</si>
  <si>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</si>
  <si>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</si>
  <si>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</si>
  <si>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</si>
  <si>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</si>
  <si>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</si>
  <si>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</si>
  <si>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</si>
  <si>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</si>
  <si>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</si>
  <si>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</si>
  <si>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</si>
  <si>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</si>
  <si>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</si>
  <si>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</si>
  <si>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</si>
  <si>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</si>
  <si>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</si>
  <si>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</si>
  <si>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</si>
  <si>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</si>
  <si>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</si>
  <si>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</si>
  <si>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</si>
  <si>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</si>
  <si>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</si>
  <si>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</si>
  <si>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</si>
  <si>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</si>
  <si>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</si>
  <si>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</si>
  <si>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</si>
  <si>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</si>
  <si>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</si>
  <si>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</si>
  <si>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</si>
  <si>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</si>
  <si>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</si>
  <si>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</si>
  <si>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</si>
  <si>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</si>
  <si>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</si>
  <si>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</si>
  <si>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</si>
  <si>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</si>
  <si>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</si>
  <si>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</si>
  <si>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</si>
  <si>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</si>
  <si>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</si>
  <si>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</si>
  <si>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</si>
  <si>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</si>
  <si>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</si>
  <si>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</si>
  <si>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</si>
  <si>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</si>
  <si>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</si>
  <si>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</si>
  <si>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</si>
  <si>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</si>
  <si>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</si>
  <si>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</si>
  <si>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</si>
  <si>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</si>
  <si>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</si>
  <si>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</si>
  <si>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</si>
  <si>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</si>
  <si>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</si>
  <si>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</si>
  <si>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</si>
  <si>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</si>
  <si>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</si>
  <si>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</si>
  <si>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</si>
  <si>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</si>
  <si>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</si>
  <si>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</si>
  <si>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</si>
  <si>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</si>
  <si>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</si>
  <si>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</si>
  <si>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</si>
  <si>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</si>
  <si>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</si>
  <si>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</si>
  <si>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</si>
  <si>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</si>
  <si>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</si>
  <si>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</si>
  <si>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</si>
  <si>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</si>
  <si>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</si>
  <si>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</si>
  <si>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</si>
  <si>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</si>
  <si>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</si>
  <si>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</si>
  <si>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</si>
  <si>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</si>
  <si>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</si>
  <si>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</si>
  <si>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</si>
  <si>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</si>
  <si>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</si>
  <si>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</si>
  <si>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</si>
  <si>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</si>
  <si>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</si>
  <si>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</si>
  <si>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</si>
  <si>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</si>
  <si>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</si>
  <si>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</si>
  <si>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</si>
  <si>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</si>
  <si>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</si>
  <si>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</si>
  <si>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</si>
  <si>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</si>
  <si>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</si>
  <si>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</si>
  <si>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</si>
  <si>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</si>
  <si>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</si>
  <si>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</si>
  <si>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</si>
  <si>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</si>
  <si>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</si>
  <si>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</si>
  <si>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</si>
  <si>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</si>
  <si>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</si>
  <si>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</si>
  <si>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</si>
  <si>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</si>
  <si>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</si>
  <si>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</si>
  <si>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</si>
  <si>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</si>
  <si>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</si>
  <si>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</si>
  <si>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</si>
  <si>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</si>
  <si>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</si>
  <si>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</si>
  <si>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</si>
  <si>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</si>
  <si>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</si>
  <si>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</si>
  <si>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</si>
  <si>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</si>
  <si>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</si>
  <si>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</si>
  <si>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</si>
  <si>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</si>
  <si>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</si>
  <si>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</si>
  <si>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</si>
  <si>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</si>
  <si>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</si>
  <si>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</si>
  <si>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</si>
  <si>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</si>
  <si>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</si>
  <si>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</si>
  <si>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</si>
  <si>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</si>
  <si>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</si>
  <si>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</si>
  <si>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</si>
  <si>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</si>
  <si>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</si>
  <si>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</si>
  <si>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</si>
  <si>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</si>
  <si>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</si>
  <si>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</si>
  <si>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</si>
  <si>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</si>
  <si>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</si>
  <si>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</si>
  <si>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</si>
  <si>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</si>
  <si>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</si>
  <si>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</si>
  <si>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</si>
  <si>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</si>
  <si>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</si>
  <si>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</si>
  <si>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</si>
  <si>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</si>
  <si>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</si>
  <si>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</si>
  <si>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</si>
  <si>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</si>
  <si>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</si>
  <si>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</si>
  <si>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</si>
  <si>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</si>
  <si>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</si>
  <si>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</si>
  <si>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</si>
  <si>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</si>
  <si>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</si>
  <si>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</si>
  <si>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</si>
  <si>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</si>
  <si>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</si>
  <si>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</si>
  <si>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</si>
  <si>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</si>
  <si>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</si>
  <si>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</si>
  <si>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</si>
  <si>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</si>
  <si>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</si>
  <si>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</si>
  <si>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</si>
  <si>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</si>
  <si>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</si>
  <si>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</si>
  <si>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</si>
  <si>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</si>
  <si>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</si>
  <si>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</si>
  <si>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</si>
  <si>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</si>
  <si>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</si>
  <si>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</si>
  <si>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</si>
  <si>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</si>
  <si>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</si>
  <si>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</si>
  <si>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</si>
  <si>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</si>
  <si>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</si>
  <si>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</si>
  <si>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</si>
  <si>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</si>
  <si>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</si>
  <si>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</si>
  <si>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</si>
  <si>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</si>
  <si>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</si>
  <si>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</si>
  <si>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</si>
  <si>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</si>
  <si>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</si>
  <si>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</si>
  <si>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</si>
  <si>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</si>
  <si>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</si>
  <si>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</si>
  <si>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</si>
  <si>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</si>
  <si>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</si>
  <si>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</si>
  <si>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</si>
  <si>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</si>
  <si>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</si>
  <si>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</si>
  <si>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</si>
  <si>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</si>
  <si>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</si>
  <si>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</si>
  <si>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</si>
  <si>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</si>
  <si>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</si>
  <si>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</si>
  <si>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</si>
  <si>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</si>
  <si>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</si>
  <si>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</si>
  <si>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</si>
  <si>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</si>
  <si>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</si>
  <si>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</si>
  <si>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</si>
  <si>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</si>
  <si>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</si>
  <si>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</si>
  <si>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</si>
  <si>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</si>
  <si>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</si>
  <si>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</si>
  <si>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</si>
  <si>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</si>
  <si>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</si>
  <si>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</si>
  <si>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</si>
  <si>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</si>
  <si>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</si>
  <si>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</si>
  <si>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</si>
  <si>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</si>
  <si>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</si>
  <si>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</si>
  <si>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</si>
  <si>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</si>
  <si>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</si>
  <si>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</si>
  <si>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</si>
  <si>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</si>
  <si>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</si>
  <si>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</si>
  <si>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</si>
  <si>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</si>
  <si>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</si>
  <si>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</si>
  <si>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</si>
  <si>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</si>
  <si>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</si>
  <si>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</si>
  <si>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</si>
  <si>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</si>
  <si>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</si>
  <si>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</si>
  <si>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</si>
  <si>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</si>
  <si>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</si>
  <si>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</si>
  <si>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</si>
  <si>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</si>
  <si>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</si>
  <si>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</si>
  <si>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</si>
  <si>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</si>
  <si>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</si>
  <si>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</si>
  <si>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</si>
  <si>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</si>
  <si>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</si>
  <si>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</si>
  <si>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</si>
  <si>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</si>
  <si>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</si>
  <si>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</si>
  <si>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</si>
  <si>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</si>
  <si>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</si>
  <si>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</si>
  <si>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</si>
  <si>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</si>
  <si>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</si>
  <si>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</si>
  <si>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</si>
  <si>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</si>
  <si>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</si>
  <si>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</si>
  <si>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</si>
  <si>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</si>
  <si>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</si>
  <si>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</si>
  <si>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</si>
  <si>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</si>
  <si>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</si>
  <si>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</si>
  <si>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</si>
  <si>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</si>
  <si>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</si>
  <si>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</si>
  <si>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</si>
  <si>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</si>
  <si>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</si>
  <si>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</si>
  <si>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</si>
  <si>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</si>
  <si>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</si>
  <si>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</si>
  <si>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</si>
  <si>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</si>
  <si>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</si>
  <si>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</si>
  <si>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</si>
  <si>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</si>
  <si>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</si>
  <si>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</si>
  <si>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</si>
  <si>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</si>
  <si>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</si>
  <si>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</si>
  <si>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</si>
  <si>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</si>
  <si>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</si>
  <si>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</si>
  <si>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</si>
  <si>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</si>
  <si>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</si>
  <si>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</si>
  <si>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</si>
  <si>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</si>
  <si>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</si>
  <si>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</si>
  <si>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</si>
  <si>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</si>
  <si>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</si>
  <si>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</si>
  <si>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</si>
  <si>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</si>
  <si>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</si>
  <si>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</si>
  <si>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</si>
  <si>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</si>
  <si>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</si>
  <si>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</si>
  <si>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</si>
  <si>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</si>
  <si>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</si>
  <si>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</si>
  <si>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</si>
  <si>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</si>
  <si>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</si>
  <si>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</si>
  <si>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</si>
  <si>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</si>
  <si>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</si>
  <si>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</si>
  <si>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</si>
  <si>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</si>
  <si>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</si>
  <si>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</si>
  <si>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</si>
  <si>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</si>
  <si>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</si>
  <si>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</si>
  <si>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</si>
  <si>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</si>
  <si>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</si>
  <si>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</si>
  <si>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</si>
  <si>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</si>
  <si>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</si>
  <si>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</si>
  <si>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</si>
  <si>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</si>
  <si>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</si>
  <si>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</si>
  <si>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</si>
  <si>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</si>
  <si>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</si>
  <si>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</si>
  <si>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</si>
  <si>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</si>
  <si>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</si>
  <si>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</si>
  <si>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</si>
  <si>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</si>
  <si>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</si>
  <si>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</si>
  <si>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</si>
  <si>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</si>
  <si>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</si>
  <si>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</si>
  <si>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</si>
  <si>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</si>
  <si>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</si>
  <si>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</si>
  <si>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</si>
  <si>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</si>
  <si>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</si>
  <si>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</si>
  <si>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</si>
  <si>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</si>
  <si>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</si>
  <si>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</si>
  <si>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</si>
  <si>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</si>
  <si>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</si>
  <si>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</si>
  <si>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</si>
  <si>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</si>
  <si>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</si>
  <si>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</si>
  <si>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</si>
  <si>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</si>
  <si>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</si>
  <si>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</si>
  <si>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</si>
  <si>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</si>
  <si>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</si>
  <si>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</si>
  <si>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</si>
  <si>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</si>
  <si>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</si>
  <si>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</si>
  <si>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</si>
  <si>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</si>
  <si>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</si>
  <si>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</si>
  <si>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</si>
  <si>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</si>
  <si>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</si>
  <si>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</si>
  <si>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</si>
  <si>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</si>
  <si>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</si>
  <si>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</si>
  <si>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</si>
  <si>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</si>
  <si>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</si>
  <si>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</si>
  <si>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</si>
  <si>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</si>
  <si>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</si>
  <si>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</si>
  <si>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</si>
  <si>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</si>
  <si>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</si>
  <si>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</si>
  <si>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</si>
  <si>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</si>
  <si>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</si>
  <si>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</si>
  <si>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</si>
  <si>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</si>
  <si>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</si>
  <si>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</si>
  <si>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</si>
  <si>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</si>
  <si>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</si>
  <si>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</si>
  <si>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</si>
  <si>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</si>
  <si>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</si>
  <si>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</si>
  <si>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</si>
  <si>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</si>
  <si>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</si>
  <si>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</si>
  <si>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</si>
  <si>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</si>
  <si>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</si>
  <si>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</si>
  <si>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</si>
  <si>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</si>
  <si>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</si>
  <si>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</si>
  <si>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</si>
  <si>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</si>
  <si>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</si>
  <si>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</si>
  <si>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</si>
  <si>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</si>
  <si>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</si>
  <si>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</si>
  <si>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</si>
  <si>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</si>
  <si>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</si>
  <si>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</si>
  <si>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</si>
  <si>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</si>
  <si>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</si>
  <si>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</si>
  <si>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</si>
  <si>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</si>
  <si>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</si>
  <si>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</si>
  <si>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</si>
  <si>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</si>
  <si>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</si>
  <si>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</si>
  <si>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</si>
  <si>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</si>
  <si>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</si>
  <si>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</si>
  <si>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</si>
  <si>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</si>
  <si>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</si>
  <si>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</si>
  <si>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</si>
  <si>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</si>
  <si>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</si>
  <si>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</si>
  <si>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</si>
  <si>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</si>
  <si>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</si>
  <si>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</si>
  <si>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</si>
  <si>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</si>
  <si>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</si>
  <si>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</si>
  <si>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</si>
  <si>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</si>
  <si>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</si>
  <si>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</si>
  <si>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</si>
  <si>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</si>
  <si>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</si>
  <si>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</si>
  <si>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</si>
  <si>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</si>
  <si>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</si>
  <si>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</si>
  <si>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</si>
  <si>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</si>
  <si>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</si>
  <si>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</si>
  <si>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</si>
  <si>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</si>
  <si>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</si>
  <si>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</si>
  <si>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</si>
  <si>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</si>
  <si>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</si>
  <si>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</si>
  <si>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</si>
  <si>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</si>
  <si>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</si>
  <si>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</si>
  <si>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</si>
  <si>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</si>
  <si>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</si>
  <si>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</si>
  <si>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</si>
  <si>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</si>
  <si>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</si>
  <si>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</si>
  <si>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</si>
  <si>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</si>
  <si>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</si>
  <si>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</si>
  <si>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</si>
  <si>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</si>
  <si>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</si>
  <si>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</si>
  <si>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</si>
  <si>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</si>
  <si>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</si>
  <si>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</si>
  <si>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</si>
  <si>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</si>
  <si>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</si>
  <si>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</si>
  <si>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</si>
  <si>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</si>
  <si>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</si>
  <si>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</si>
  <si>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</si>
  <si>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</si>
  <si>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</si>
  <si>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</si>
  <si>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</si>
  <si>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</si>
  <si>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</si>
  <si>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</si>
  <si>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</si>
  <si>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</si>
  <si>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</si>
  <si>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</si>
  <si>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</si>
  <si>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</si>
  <si>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</si>
  <si>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</si>
  <si>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</si>
  <si>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</si>
  <si>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</si>
  <si>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</si>
  <si>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</si>
  <si>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</si>
  <si>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</si>
  <si>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</si>
  <si>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</si>
  <si>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</si>
  <si>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</si>
  <si>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</si>
  <si>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</si>
  <si>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</si>
  <si>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</si>
  <si>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</si>
  <si>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</si>
  <si>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</si>
  <si>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</si>
  <si>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</si>
  <si>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</si>
  <si>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</si>
  <si>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</si>
  <si>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</si>
  <si>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</si>
  <si>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</si>
  <si>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</si>
  <si>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</si>
  <si>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</si>
  <si>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</si>
  <si>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</si>
  <si>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</si>
  <si>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</si>
  <si>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</si>
  <si>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</si>
  <si>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</si>
  <si>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</si>
  <si>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</si>
  <si>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</si>
  <si>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</si>
  <si>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</si>
  <si>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</si>
  <si>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</si>
  <si>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</si>
  <si>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</si>
  <si>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</si>
  <si>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</si>
  <si>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</si>
  <si>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</si>
  <si>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</si>
  <si>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</si>
  <si>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</si>
  <si>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</si>
  <si>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</si>
  <si>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</si>
  <si>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</si>
  <si>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</si>
  <si>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</si>
  <si>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</si>
  <si>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</si>
  <si>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</si>
  <si>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</si>
  <si>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</si>
  <si>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</si>
  <si>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</si>
  <si>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</si>
  <si>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</si>
  <si>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</si>
  <si>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</si>
  <si>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</si>
  <si>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</si>
  <si>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</si>
  <si>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</si>
  <si>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</si>
  <si>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</si>
  <si>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</si>
  <si>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</si>
  <si>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</si>
  <si>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</si>
  <si>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</si>
  <si>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</si>
  <si>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</si>
  <si>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</si>
  <si>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</si>
  <si>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</si>
  <si>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</si>
  <si>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</si>
  <si>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</si>
  <si>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</si>
  <si>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</si>
  <si>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</si>
  <si>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</si>
  <si>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</si>
  <si>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</si>
  <si>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</si>
  <si>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</si>
  <si>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</si>
  <si>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</si>
  <si>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</si>
  <si>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</si>
  <si>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</si>
  <si>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</si>
  <si>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</si>
  <si>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</si>
  <si>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</si>
  <si>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</si>
  <si>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</si>
  <si>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</si>
  <si>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</si>
  <si>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</si>
  <si>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</si>
  <si>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</si>
  <si>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</si>
  <si>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</si>
  <si>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</si>
  <si>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</si>
  <si>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</si>
  <si>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</si>
  <si>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</si>
  <si>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</si>
  <si>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</si>
  <si>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</si>
  <si>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</si>
  <si>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</si>
  <si>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</si>
  <si>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</si>
  <si>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</si>
  <si>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</si>
  <si>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</si>
  <si>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</si>
  <si>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</si>
  <si>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</si>
  <si>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</si>
  <si>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</si>
  <si>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</si>
  <si>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</si>
  <si>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</si>
  <si>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</si>
  <si>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</si>
  <si>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</si>
  <si>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</si>
  <si>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</si>
  <si>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</si>
  <si>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</si>
  <si>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</si>
  <si>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</si>
  <si>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</si>
  <si>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</si>
  <si>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</si>
  <si>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</si>
  <si>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</si>
  <si>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</si>
  <si>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</si>
  <si>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</si>
  <si>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</si>
  <si>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</si>
  <si>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</si>
  <si>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</si>
  <si>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</si>
  <si>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</si>
  <si>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</si>
  <si>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</si>
  <si>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</si>
  <si>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</si>
  <si>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</si>
  <si>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</si>
  <si>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</si>
  <si>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</si>
  <si>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</si>
  <si>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</si>
  <si>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</si>
  <si>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</si>
  <si>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</si>
  <si>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</si>
  <si>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</si>
  <si>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</si>
  <si>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</si>
  <si>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</si>
  <si>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</si>
  <si>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</si>
  <si>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</si>
  <si>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</si>
  <si>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</si>
  <si>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</si>
  <si>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</si>
  <si>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</si>
  <si>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</si>
  <si>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</si>
  <si>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</si>
  <si>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</si>
  <si>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</si>
  <si>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</si>
  <si>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</si>
  <si>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</si>
  <si>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</si>
  <si>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</si>
  <si>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</si>
  <si>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</si>
  <si>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</si>
  <si>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</si>
  <si>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</si>
  <si>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</si>
  <si>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</si>
  <si>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</si>
  <si>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</si>
  <si>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</si>
  <si>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</si>
  <si>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</si>
  <si>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</si>
  <si>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</si>
  <si>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</si>
  <si>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</si>
  <si>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</si>
  <si>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</si>
  <si>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</si>
  <si>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</si>
  <si>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</si>
  <si>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</si>
  <si>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</si>
  <si>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</si>
  <si>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</si>
  <si>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</si>
  <si>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</si>
  <si>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</si>
  <si>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</si>
  <si>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</si>
  <si>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</si>
  <si>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</si>
  <si>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</si>
  <si>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</si>
  <si>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</si>
  <si>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</si>
  <si>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</si>
  <si>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</si>
  <si>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</si>
  <si>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</si>
  <si>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</si>
  <si>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</si>
  <si>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</si>
  <si>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</si>
  <si>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</si>
  <si>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</si>
  <si>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</si>
  <si>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</si>
  <si>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</si>
  <si>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</si>
  <si>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</si>
  <si>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</si>
  <si>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</si>
  <si>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</si>
  <si>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</si>
  <si>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</si>
  <si>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</si>
  <si>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</si>
  <si>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</si>
  <si>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</si>
  <si>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</si>
  <si>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</si>
  <si>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</si>
  <si>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</si>
  <si>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</si>
  <si>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</si>
  <si>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</si>
  <si>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</si>
  <si>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</si>
  <si>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</si>
  <si>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</si>
  <si>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</si>
  <si>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</si>
  <si>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</si>
  <si>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</si>
  <si>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</si>
  <si>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</si>
  <si>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</si>
  <si>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</si>
  <si>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</si>
  <si>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</si>
  <si>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</si>
  <si>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</si>
  <si>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</si>
  <si>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</si>
  <si>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</si>
  <si>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</si>
  <si>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</si>
  <si>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</si>
  <si>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</si>
  <si>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</si>
  <si>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</si>
  <si>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</si>
  <si>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</si>
  <si>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</si>
  <si>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</si>
  <si>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</si>
  <si>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</si>
  <si>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</si>
  <si>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</si>
  <si>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</si>
  <si>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</si>
  <si>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</si>
  <si>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</si>
  <si>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</si>
  <si>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</si>
  <si>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</si>
  <si>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</si>
  <si>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</si>
  <si>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</si>
  <si>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</si>
  <si>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</si>
  <si>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</si>
  <si>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</si>
  <si>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</si>
  <si>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</si>
  <si>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</si>
  <si>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</si>
  <si>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</si>
  <si>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</si>
  <si>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</si>
  <si>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</si>
  <si>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</si>
  <si>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</si>
  <si>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</si>
  <si>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</si>
  <si>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</si>
  <si>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</si>
  <si>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</si>
  <si>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</si>
  <si>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</si>
  <si>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</si>
  <si>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</si>
  <si>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</si>
  <si>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</si>
  <si>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</si>
  <si>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</si>
  <si>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</si>
  <si>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</si>
  <si>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</si>
  <si>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</si>
  <si>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</si>
  <si>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</si>
  <si>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</si>
  <si>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</si>
  <si>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</si>
  <si>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</si>
  <si>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</si>
  <si>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</si>
  <si>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</si>
  <si>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</si>
  <si>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</si>
  <si>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</si>
  <si>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</si>
  <si>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</si>
  <si>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</si>
  <si>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</si>
  <si>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</si>
  <si>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</si>
  <si>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</si>
  <si>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</si>
  <si>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</si>
  <si>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</si>
  <si>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</si>
  <si>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</si>
  <si>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</si>
  <si>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</si>
  <si>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</si>
  <si>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</si>
  <si>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</si>
  <si>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</si>
  <si>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</si>
  <si>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</si>
  <si>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</si>
  <si>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</si>
  <si>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</si>
  <si>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</si>
  <si>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</si>
  <si>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</si>
  <si>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</si>
  <si>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</si>
  <si>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</si>
  <si>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</si>
  <si>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</si>
  <si>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</si>
  <si>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</si>
  <si>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</si>
  <si>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</si>
  <si>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</si>
  <si>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</si>
  <si>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</si>
  <si>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</si>
  <si>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</si>
  <si>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</si>
  <si>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</si>
  <si>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</si>
  <si>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</si>
  <si>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</si>
  <si>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</si>
  <si>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</si>
  <si>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</si>
  <si>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</si>
  <si>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</si>
  <si>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</si>
  <si>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</si>
  <si>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</si>
  <si>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</si>
  <si>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</si>
  <si>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</si>
  <si>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</si>
  <si>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</si>
  <si>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</si>
  <si>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</si>
  <si>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</si>
  <si>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</si>
  <si>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</si>
  <si>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</si>
  <si>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</si>
  <si>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</si>
  <si>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</si>
  <si>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</si>
  <si>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</si>
  <si>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</si>
  <si>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</si>
  <si>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</si>
  <si>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</si>
  <si>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</si>
  <si>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</si>
  <si>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</si>
  <si>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</si>
  <si>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</si>
  <si>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</si>
  <si>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</si>
  <si>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</si>
  <si>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</si>
  <si>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</si>
  <si>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</si>
  <si>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</si>
  <si>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</si>
  <si>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</si>
  <si>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</si>
  <si>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</si>
  <si>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</si>
  <si>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</si>
  <si>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</si>
  <si>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</si>
  <si>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</si>
  <si>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</si>
  <si>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</si>
  <si>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</si>
  <si>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</si>
  <si>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</si>
  <si>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</si>
  <si>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</si>
  <si>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</si>
  <si>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</si>
  <si>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</si>
  <si>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</si>
  <si>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</si>
  <si>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</si>
  <si>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</si>
  <si>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</si>
  <si>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</si>
  <si>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</si>
  <si>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</si>
  <si>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</si>
  <si>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</si>
  <si>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</si>
  <si>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</si>
  <si>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</si>
  <si>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</si>
  <si>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</si>
  <si>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</si>
  <si>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</si>
  <si>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</si>
  <si>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</si>
  <si>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</si>
  <si>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</si>
  <si>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</si>
  <si>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</si>
  <si>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</si>
  <si>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</si>
  <si>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</si>
  <si>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</si>
  <si>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</si>
  <si>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</si>
  <si>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</si>
  <si>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</si>
  <si>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</si>
  <si>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</si>
  <si>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</si>
  <si>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</si>
  <si>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</si>
  <si>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</si>
  <si>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</si>
  <si>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</si>
  <si>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</si>
  <si>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</si>
  <si>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</si>
  <si>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</si>
  <si>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</si>
  <si>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</si>
  <si>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</si>
  <si>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</si>
  <si>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</si>
  <si>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</si>
  <si>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</si>
  <si>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</si>
  <si>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</si>
  <si>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</si>
  <si>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</si>
  <si>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</si>
  <si>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</si>
  <si>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</si>
  <si>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</si>
  <si>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</si>
  <si>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</si>
  <si>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</si>
  <si>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</si>
  <si>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</si>
  <si>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</si>
  <si>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</si>
  <si>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</si>
  <si>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</si>
  <si>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</si>
  <si>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</si>
  <si>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</si>
  <si>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</si>
  <si>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</si>
  <si>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</si>
  <si>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</si>
  <si>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</si>
  <si>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</si>
  <si>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</si>
  <si>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</si>
  <si>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</si>
  <si>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</si>
  <si>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</si>
  <si>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</si>
  <si>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</si>
  <si>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</si>
  <si>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</si>
  <si>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</si>
  <si>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</si>
  <si>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</si>
  <si>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</si>
  <si>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</si>
  <si>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</si>
  <si>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</si>
  <si>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</si>
  <si>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</si>
  <si>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</si>
  <si>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</si>
  <si>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</si>
  <si>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</si>
  <si>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</si>
  <si>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</si>
  <si>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</si>
  <si>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</si>
  <si>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</si>
  <si>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</si>
  <si>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</si>
  <si>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</si>
  <si>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</si>
  <si>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</si>
  <si>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</si>
  <si>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</si>
  <si>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</si>
  <si>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</si>
  <si>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</si>
  <si>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</si>
  <si>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</si>
  <si>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</si>
  <si>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</si>
  <si>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</si>
  <si>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</si>
  <si>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</si>
  <si>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</si>
  <si>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</si>
  <si>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</si>
  <si>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</si>
  <si>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</si>
  <si>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</si>
  <si>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</si>
  <si>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</si>
  <si>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</si>
  <si>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</si>
  <si>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</si>
  <si>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</si>
  <si>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</si>
  <si>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</si>
  <si>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</si>
  <si>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</si>
  <si>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</si>
  <si>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</si>
  <si>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</si>
  <si>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</si>
  <si>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</si>
  <si>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</si>
  <si>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</si>
  <si>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</si>
  <si>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</si>
  <si>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</si>
  <si>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</si>
  <si>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</si>
  <si>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</si>
  <si>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</si>
  <si>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</si>
  <si>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</si>
  <si>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</si>
  <si>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</si>
  <si>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</si>
  <si>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</si>
  <si>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</si>
  <si>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</si>
  <si>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</si>
  <si>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</si>
  <si>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</si>
  <si>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</si>
  <si>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</si>
  <si>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</si>
  <si>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</si>
  <si>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</si>
  <si>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</si>
  <si>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</si>
  <si>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</si>
  <si>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</si>
  <si>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</si>
  <si>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</si>
  <si>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</si>
  <si>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</si>
  <si>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</si>
  <si>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</si>
  <si>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</si>
  <si>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</si>
  <si>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</si>
  <si>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</si>
  <si>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</si>
  <si>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</si>
  <si>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</si>
  <si>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</si>
  <si>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</si>
  <si>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</si>
  <si>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</si>
  <si>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</si>
  <si>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</si>
  <si>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</si>
  <si>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</si>
  <si>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</si>
  <si>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</si>
  <si>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</si>
  <si>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</si>
  <si>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</si>
  <si>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</si>
  <si>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</si>
  <si>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</si>
  <si>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</si>
  <si>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</si>
  <si>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</si>
  <si>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</si>
  <si>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</si>
  <si>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</si>
  <si>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</si>
  <si>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</si>
  <si>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</si>
  <si>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</si>
  <si>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</si>
  <si>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</si>
  <si>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</si>
  <si>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</si>
  <si>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</si>
  <si>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</si>
  <si>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</si>
  <si>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</si>
  <si>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</si>
  <si>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</si>
  <si>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</si>
  <si>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</si>
  <si>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</si>
  <si>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</si>
  <si>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</si>
  <si>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</si>
  <si>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</si>
  <si>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</si>
  <si>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</si>
  <si>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</si>
  <si>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</si>
  <si>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</si>
  <si>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</si>
  <si>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</si>
  <si>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</si>
  <si>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</si>
  <si>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</si>
  <si>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</si>
  <si>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</si>
  <si>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</si>
  <si>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</si>
  <si>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</si>
  <si>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</si>
  <si>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</si>
  <si>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</si>
  <si>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</si>
  <si>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</si>
  <si>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</si>
  <si>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</si>
  <si>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</si>
  <si>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</si>
  <si>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</si>
  <si>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</si>
  <si>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</si>
  <si>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</si>
  <si>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</si>
  <si>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</si>
  <si>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</si>
  <si>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</si>
  <si>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</si>
  <si>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</si>
  <si>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</si>
  <si>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</si>
  <si>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</si>
  <si>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</si>
  <si>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</si>
  <si>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</si>
  <si>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</si>
  <si>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</si>
  <si>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</si>
  <si>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</si>
  <si>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</si>
  <si>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</si>
  <si>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</si>
  <si>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</si>
  <si>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</si>
  <si>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</si>
  <si>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</si>
  <si>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</si>
  <si>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</si>
  <si>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</si>
  <si>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</si>
  <si>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</si>
  <si>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</si>
  <si>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</si>
  <si>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</si>
  <si>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</si>
  <si>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</si>
  <si>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</si>
  <si>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</si>
  <si>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</si>
  <si>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</si>
  <si>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</si>
  <si>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</si>
  <si>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</si>
  <si>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</si>
  <si>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</si>
  <si>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</si>
  <si>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</si>
  <si>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</si>
  <si>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</si>
  <si>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</si>
  <si>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</si>
  <si>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</si>
  <si>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</si>
  <si>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</si>
  <si>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</si>
  <si>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</si>
  <si>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</si>
  <si>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</si>
  <si>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</si>
  <si>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</si>
  <si>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</si>
  <si>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</si>
  <si>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</si>
  <si>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</si>
  <si>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</si>
  <si>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</si>
  <si>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</si>
  <si>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</si>
  <si>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</si>
  <si>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</si>
  <si>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</si>
  <si>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</si>
  <si>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</si>
  <si>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</si>
  <si>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</si>
  <si>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</si>
  <si>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</si>
  <si>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</si>
  <si>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</si>
  <si>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</si>
  <si>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</si>
  <si>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</si>
  <si>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</si>
  <si>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</si>
  <si>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</si>
  <si>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</si>
  <si>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</si>
  <si>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</si>
  <si>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</si>
  <si>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</si>
  <si>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</si>
  <si>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</si>
  <si>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</si>
  <si>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</si>
  <si>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</si>
  <si>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</si>
  <si>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</si>
  <si>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</si>
  <si>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</si>
  <si>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</si>
  <si>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</si>
  <si>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</si>
  <si>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</si>
  <si>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</si>
  <si>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</si>
  <si>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</si>
  <si>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</si>
  <si>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</si>
  <si>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</si>
  <si>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</si>
  <si>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</si>
  <si>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</si>
  <si>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</si>
  <si>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</si>
  <si>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</si>
  <si>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</si>
  <si>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</si>
  <si>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</si>
  <si>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</si>
  <si>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</si>
  <si>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</si>
  <si>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</si>
  <si>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</si>
  <si>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</si>
  <si>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</si>
  <si>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</si>
  <si>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</si>
  <si>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</si>
  <si>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</si>
  <si>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</si>
  <si>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</si>
  <si>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</si>
  <si>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</si>
  <si>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</si>
  <si>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</si>
  <si>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</si>
  <si>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</si>
  <si>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</si>
  <si>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</si>
  <si>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</si>
  <si>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</si>
  <si>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</si>
  <si>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</si>
  <si>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</si>
  <si>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</si>
  <si>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</si>
  <si>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</si>
  <si>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</si>
  <si>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</si>
  <si>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</si>
  <si>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</si>
  <si>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</si>
  <si>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</si>
  <si>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</si>
  <si>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</si>
  <si>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</si>
  <si>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</si>
  <si>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</si>
  <si>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</si>
  <si>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</si>
  <si>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</si>
  <si>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</si>
  <si>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</si>
  <si>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</si>
  <si>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</si>
  <si>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</si>
  <si>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</si>
  <si>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</si>
  <si>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</si>
  <si>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</si>
  <si>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</si>
  <si>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</si>
  <si>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</si>
  <si>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</si>
  <si>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</si>
  <si>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</si>
  <si>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</si>
  <si>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</si>
  <si>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</si>
  <si>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</si>
  <si>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</si>
  <si>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</si>
  <si>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</si>
  <si>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</si>
  <si>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</si>
  <si>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</si>
  <si>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</si>
  <si>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</si>
  <si>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</si>
  <si>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</si>
  <si>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</si>
  <si>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</si>
  <si>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</si>
  <si>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</si>
  <si>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</si>
  <si>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</si>
  <si>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</si>
  <si>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</si>
  <si>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</si>
  <si>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</si>
  <si>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</si>
  <si>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</si>
  <si>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</si>
  <si>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</si>
  <si>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</si>
  <si>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</si>
  <si>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</si>
  <si>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</si>
  <si>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</si>
  <si>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</si>
  <si>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</si>
  <si>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</si>
  <si>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</si>
  <si>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</si>
  <si>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</si>
  <si>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</si>
  <si>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</si>
  <si>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</si>
  <si>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</si>
  <si>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</si>
  <si>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</si>
  <si>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</si>
  <si>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</si>
  <si>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</si>
  <si>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</si>
  <si>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</si>
  <si>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</si>
  <si>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</si>
  <si>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</si>
  <si>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</si>
  <si>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</si>
  <si>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</si>
  <si>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</si>
  <si>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</si>
  <si>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</si>
  <si>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</si>
  <si>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</si>
  <si>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</si>
  <si>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</si>
  <si>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</si>
  <si>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</si>
  <si>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</si>
  <si>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</si>
  <si>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</si>
  <si>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</si>
  <si>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</si>
  <si>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</si>
  <si>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</si>
  <si>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</si>
  <si>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</si>
  <si>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</si>
  <si>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</si>
  <si>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</si>
  <si>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</si>
  <si>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</si>
  <si>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</si>
  <si>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</si>
  <si>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</si>
  <si>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</si>
  <si>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</si>
  <si>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</si>
  <si>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</si>
  <si>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</si>
  <si>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</si>
  <si>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</si>
  <si>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</si>
  <si>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</si>
  <si>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</si>
  <si>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</si>
  <si>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</si>
  <si>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</si>
  <si>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</si>
  <si>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</si>
  <si>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</si>
  <si>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</si>
  <si>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</si>
  <si>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</si>
  <si>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</si>
  <si>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</si>
  <si>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</si>
  <si>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</si>
  <si>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</si>
  <si>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</si>
  <si>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</si>
  <si>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</si>
  <si>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</si>
  <si>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</si>
  <si>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</si>
  <si>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</si>
  <si>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</si>
  <si>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</si>
  <si>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</si>
  <si>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</si>
  <si>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</si>
  <si>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</si>
  <si>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</si>
  <si>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</si>
  <si>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</si>
  <si>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</si>
  <si>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</si>
  <si>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</si>
  <si>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</si>
  <si>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</si>
  <si>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</si>
  <si>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</si>
  <si>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</si>
  <si>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</si>
  <si>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</si>
  <si>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</si>
  <si>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</si>
  <si>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</si>
  <si>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</si>
  <si>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</si>
  <si>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</si>
  <si>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</si>
  <si>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</si>
  <si>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</si>
  <si>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</si>
  <si>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</si>
  <si>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</si>
  <si>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</si>
  <si>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</si>
  <si>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</si>
  <si>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</si>
  <si>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</si>
  <si>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</si>
  <si>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</si>
  <si>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</si>
  <si>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</si>
  <si>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</si>
  <si>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</si>
  <si>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</si>
  <si>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</si>
  <si>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</si>
  <si>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</si>
  <si>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</si>
  <si>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</si>
  <si>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</si>
  <si>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</si>
  <si>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</si>
  <si>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</si>
  <si>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</si>
  <si>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</si>
  <si>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</si>
  <si>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</si>
  <si>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</si>
  <si>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</si>
  <si>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</si>
  <si>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</si>
  <si>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</si>
  <si>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</si>
  <si>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</si>
  <si>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</si>
  <si>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</si>
  <si>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</si>
  <si>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</si>
  <si>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</si>
  <si>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</si>
  <si>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</si>
  <si>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</si>
  <si>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</si>
  <si>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</si>
  <si>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</si>
  <si>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</si>
  <si>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</si>
  <si>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</si>
  <si>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</si>
  <si>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</si>
  <si>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</si>
  <si>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</si>
  <si>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</si>
  <si>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</si>
  <si>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</si>
  <si>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</si>
  <si>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</si>
  <si>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</si>
  <si>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</si>
  <si>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</si>
  <si>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</si>
  <si>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</si>
  <si>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</si>
  <si>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</si>
  <si>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</si>
  <si>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</si>
  <si>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</si>
  <si>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</si>
  <si>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</si>
  <si>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</si>
  <si>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</si>
  <si>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</si>
  <si>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</si>
  <si>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</si>
  <si>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</si>
  <si>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</si>
  <si>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</si>
  <si>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</si>
  <si>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</si>
  <si>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</si>
  <si>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</si>
  <si>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</si>
  <si>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</si>
  <si>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</si>
  <si>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</si>
  <si>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</si>
  <si>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</si>
  <si>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</si>
  <si>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</si>
  <si>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</si>
  <si>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</si>
  <si>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</si>
  <si>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</si>
  <si>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</si>
  <si>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</si>
  <si>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</si>
  <si>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</si>
  <si>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</si>
  <si>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</si>
  <si>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</si>
  <si>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</si>
  <si>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</si>
  <si>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</si>
  <si>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</si>
  <si>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</si>
  <si>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</si>
  <si>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</si>
  <si>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</si>
  <si>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</si>
  <si>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</si>
  <si>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</si>
  <si>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</si>
  <si>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</si>
  <si>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</si>
  <si>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</si>
  <si>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</si>
  <si>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</si>
  <si>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</si>
  <si>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</si>
  <si>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</si>
  <si>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</si>
  <si>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</si>
  <si>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</si>
  <si>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</si>
  <si>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</si>
  <si>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</si>
  <si>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</si>
  <si>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</si>
  <si>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</si>
  <si>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</si>
  <si>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</si>
  <si>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</si>
  <si>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</si>
  <si>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</si>
  <si>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</si>
  <si>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</si>
  <si>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</si>
  <si>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</si>
  <si>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</si>
  <si>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</si>
  <si>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</si>
  <si>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</si>
  <si>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</si>
  <si>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</si>
  <si>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</si>
  <si>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</si>
  <si>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</si>
  <si>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</si>
  <si>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</si>
  <si>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</si>
  <si>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</si>
  <si>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</si>
  <si>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</si>
  <si>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</si>
  <si>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</si>
  <si>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</si>
  <si>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</si>
  <si>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</si>
  <si>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</si>
  <si>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</si>
  <si>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</si>
  <si>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</si>
  <si>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</si>
  <si>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</si>
  <si>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</si>
  <si>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</si>
  <si>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</si>
  <si>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</si>
  <si>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</si>
  <si>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</si>
  <si>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</si>
  <si>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</si>
  <si>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</si>
  <si>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</si>
  <si>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</si>
  <si>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</si>
  <si>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</si>
  <si>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</si>
  <si>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</si>
  <si>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</si>
  <si>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</si>
  <si>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</si>
  <si>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</si>
  <si>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</si>
  <si>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</si>
  <si>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</si>
  <si>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</si>
  <si>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</si>
  <si>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</si>
  <si>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</si>
  <si>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</si>
  <si>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</si>
  <si>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</si>
  <si>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</si>
  <si>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</si>
  <si>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</si>
  <si>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</si>
  <si>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</si>
  <si>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</si>
  <si>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</si>
  <si>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</si>
  <si>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</si>
  <si>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</si>
  <si>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</si>
  <si>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</si>
  <si>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</si>
  <si>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</si>
  <si>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</si>
  <si>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</si>
  <si>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</si>
  <si>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</si>
  <si>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</si>
  <si>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</si>
  <si>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</si>
  <si>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</si>
  <si>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</si>
  <si>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</si>
  <si>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</si>
  <si>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</si>
  <si>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</si>
  <si>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</si>
  <si>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</si>
  <si>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</si>
  <si>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</si>
  <si>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</si>
  <si>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</si>
  <si>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</si>
  <si>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</si>
  <si>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</si>
  <si>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</si>
  <si>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</si>
  <si>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</si>
  <si>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</si>
  <si>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</si>
  <si>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</si>
  <si>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</si>
  <si>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</si>
  <si>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</si>
  <si>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</si>
  <si>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</si>
  <si>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</si>
  <si>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</si>
  <si>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</si>
  <si>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</si>
  <si>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</si>
  <si>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</si>
  <si>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</si>
  <si>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</si>
  <si>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</si>
  <si>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</si>
  <si>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</si>
  <si>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</si>
  <si>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</si>
  <si>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</si>
  <si>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</si>
  <si>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</si>
  <si>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</si>
  <si>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</si>
  <si>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</si>
  <si>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</si>
  <si>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</si>
  <si>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</si>
  <si>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</si>
  <si>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</si>
  <si>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</si>
  <si>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</si>
  <si>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</si>
  <si>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</si>
  <si>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</si>
  <si>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</si>
  <si>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</si>
  <si>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</si>
  <si>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</si>
  <si>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</si>
  <si>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</si>
  <si>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</si>
  <si>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</si>
  <si>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</si>
  <si>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</si>
  <si>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</si>
  <si>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</si>
  <si>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</si>
  <si>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</si>
  <si>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</si>
  <si>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</si>
  <si>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</si>
  <si>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</si>
  <si>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</si>
  <si>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</si>
  <si>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</si>
  <si>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</si>
  <si>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</si>
  <si>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</si>
  <si>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</si>
  <si>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</si>
  <si>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</si>
  <si>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</si>
  <si>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</si>
  <si>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</si>
  <si>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</si>
  <si>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</si>
  <si>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</si>
  <si>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</si>
  <si>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</si>
  <si>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</si>
  <si>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</si>
  <si>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</si>
  <si>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</si>
  <si>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</si>
  <si>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</si>
  <si>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</si>
  <si>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</si>
  <si>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</si>
  <si>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</si>
  <si>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</si>
  <si>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</si>
  <si>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</si>
  <si>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</si>
  <si>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</si>
  <si>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</si>
  <si>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</si>
  <si>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</si>
  <si>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</si>
  <si>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</si>
  <si>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</si>
  <si>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</si>
  <si>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</si>
  <si>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</si>
  <si>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</si>
  <si>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</si>
  <si>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</si>
  <si>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</si>
  <si>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</si>
  <si>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</si>
  <si>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</si>
  <si>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</si>
  <si>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</si>
  <si>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</si>
  <si>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</si>
  <si>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</si>
  <si>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</si>
  <si>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</si>
  <si>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</si>
  <si>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</si>
  <si>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</si>
  <si>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</si>
  <si>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</si>
  <si>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</si>
  <si>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</si>
  <si>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</si>
  <si>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</si>
  <si>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</si>
  <si>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</si>
  <si>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</si>
  <si>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</si>
  <si>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</si>
  <si>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</si>
  <si>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</si>
  <si>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</si>
  <si>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</si>
  <si>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</si>
  <si>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</si>
  <si>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</si>
  <si>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</si>
  <si>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</si>
  <si>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</si>
  <si>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</si>
  <si>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</si>
  <si>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</si>
  <si>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</si>
  <si>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</si>
  <si>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</si>
  <si>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</si>
  <si>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</si>
  <si>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</si>
  <si>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</si>
  <si>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</si>
  <si>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</si>
  <si>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</si>
  <si>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</si>
  <si>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</si>
  <si>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</si>
  <si>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</si>
  <si>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</si>
  <si>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</si>
  <si>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</si>
  <si>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</si>
  <si>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</si>
  <si>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</si>
  <si>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</si>
  <si>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</si>
  <si>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</si>
  <si>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</si>
  <si>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</si>
  <si>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</si>
  <si>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</si>
  <si>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</si>
  <si>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</si>
  <si>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</si>
  <si>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</si>
  <si>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</si>
  <si>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</si>
  <si>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</si>
  <si>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</si>
  <si>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</si>
  <si>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</si>
  <si>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</si>
  <si>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</si>
  <si>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</si>
  <si>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</si>
  <si>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</si>
  <si>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</si>
  <si>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</si>
  <si>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</si>
  <si>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</si>
  <si>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</si>
  <si>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</si>
  <si>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</si>
  <si>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</si>
  <si>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</si>
  <si>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</si>
  <si>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</si>
  <si>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</si>
  <si>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</si>
  <si>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</si>
  <si>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</si>
  <si>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</si>
  <si>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</si>
  <si>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</si>
  <si>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</si>
  <si>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</si>
  <si>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</si>
  <si>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</si>
  <si>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</si>
  <si>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</si>
  <si>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</si>
  <si>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</si>
  <si>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</si>
  <si>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</si>
  <si>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</si>
  <si>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</si>
  <si>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</si>
  <si>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</si>
  <si>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</si>
  <si>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</si>
  <si>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</si>
  <si>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</si>
  <si>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</si>
  <si>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</si>
  <si>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</si>
  <si>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</si>
  <si>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</si>
  <si>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</si>
  <si>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</si>
  <si>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</si>
  <si>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</si>
  <si>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</si>
  <si>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</si>
  <si>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</si>
  <si>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</si>
  <si>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</si>
  <si>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</si>
  <si>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</si>
  <si>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</si>
  <si>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</si>
  <si>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</si>
  <si>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</si>
  <si>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</si>
  <si>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</si>
  <si>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</si>
  <si>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</si>
  <si>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</si>
  <si>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</si>
  <si>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</si>
  <si>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</si>
  <si>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</si>
  <si>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</si>
  <si>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</si>
  <si>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</si>
  <si>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</si>
  <si>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</si>
  <si>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</si>
  <si>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</si>
  <si>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</si>
  <si>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</si>
  <si>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</si>
  <si>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</si>
  <si>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</si>
  <si>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</si>
  <si>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</si>
  <si>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</si>
  <si>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</si>
  <si>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</si>
  <si>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</si>
  <si>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</si>
  <si>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</si>
  <si>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</si>
  <si>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</si>
  <si>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</si>
  <si>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</si>
  <si>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</si>
  <si>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</si>
  <si>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</si>
  <si>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</si>
  <si>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</si>
  <si>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</si>
  <si>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</si>
  <si>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</si>
  <si>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</si>
  <si>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</si>
  <si>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</si>
  <si>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</si>
  <si>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</si>
  <si>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</si>
  <si>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</si>
  <si>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</si>
  <si>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</si>
  <si>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</si>
  <si>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</si>
  <si>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</si>
  <si>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</si>
  <si>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</si>
  <si>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</si>
  <si>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</si>
  <si>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</si>
  <si>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</si>
  <si>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</si>
  <si>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</si>
  <si>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</si>
  <si>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</si>
  <si>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</si>
  <si>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</si>
  <si>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</si>
  <si>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</si>
  <si>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</si>
  <si>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</si>
  <si>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</si>
  <si>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</si>
  <si>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</si>
  <si>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</si>
  <si>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</si>
  <si>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</si>
  <si>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</si>
  <si>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</si>
  <si>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</si>
  <si>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</si>
  <si>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</si>
  <si>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</si>
  <si>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</si>
  <si>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</si>
  <si>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</si>
  <si>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</si>
  <si>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</si>
  <si>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</si>
  <si>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</si>
  <si>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</si>
  <si>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</si>
  <si>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</si>
  <si>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</si>
  <si>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</si>
  <si>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</si>
  <si>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</si>
  <si>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</si>
  <si>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</si>
  <si>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</si>
  <si>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</si>
  <si>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</si>
  <si>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</si>
  <si>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</si>
  <si>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</si>
  <si>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</si>
  <si>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</si>
  <si>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</si>
  <si>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</si>
  <si>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</si>
  <si>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</si>
  <si>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</si>
  <si>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</si>
  <si>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</si>
  <si>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</si>
  <si>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</si>
  <si>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</si>
  <si>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</si>
  <si>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</si>
  <si>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</si>
  <si>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</si>
  <si>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</si>
  <si>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</si>
  <si>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</si>
  <si>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</si>
  <si>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</si>
  <si>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</si>
  <si>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</si>
  <si>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</si>
  <si>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</si>
  <si>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</si>
  <si>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</si>
  <si>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</si>
  <si>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</si>
  <si>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</si>
  <si>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</si>
  <si>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</si>
  <si>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</si>
  <si>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</si>
  <si>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</si>
  <si>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</si>
  <si>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</si>
  <si>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</si>
  <si>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</si>
  <si>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</si>
  <si>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</si>
  <si>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</si>
  <si>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</si>
  <si>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</si>
  <si>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</si>
  <si>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</si>
  <si>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</si>
  <si>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</si>
  <si>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</si>
  <si>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</si>
  <si>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</si>
  <si>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</si>
  <si>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</si>
  <si>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</si>
  <si>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</si>
  <si>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</si>
  <si>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</si>
  <si>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</si>
  <si>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</si>
  <si>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</si>
  <si>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</si>
  <si>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</si>
  <si>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</si>
  <si>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</si>
  <si>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</si>
  <si>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</si>
  <si>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</si>
  <si>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</si>
  <si>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</si>
  <si>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</si>
  <si>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</si>
  <si>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</si>
  <si>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</si>
  <si>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</si>
  <si>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</si>
  <si>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</si>
  <si>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</si>
  <si>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</si>
  <si>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</si>
  <si>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</si>
  <si>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</si>
  <si>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</si>
  <si>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</si>
  <si>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</si>
  <si>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</si>
  <si>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</si>
  <si>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</si>
  <si>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</si>
  <si>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</si>
  <si>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</si>
  <si>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</si>
  <si>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</si>
  <si>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</si>
  <si>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</si>
  <si>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</si>
  <si>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</si>
  <si>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</si>
  <si>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</si>
  <si>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</si>
  <si>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</si>
  <si>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</si>
  <si>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</si>
  <si>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</si>
  <si>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</si>
  <si>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</si>
  <si>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</si>
  <si>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</si>
  <si>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</si>
  <si>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</si>
  <si>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</si>
  <si>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</si>
  <si>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</si>
  <si>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</si>
  <si>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</si>
  <si>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</si>
  <si>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</si>
  <si>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</si>
  <si>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</si>
  <si>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</si>
  <si>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</si>
  <si>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</si>
  <si>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</si>
  <si>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</si>
  <si>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</si>
  <si>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</si>
  <si>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</si>
  <si>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</si>
  <si>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</si>
  <si>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</si>
  <si>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</si>
  <si>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</si>
  <si>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</si>
  <si>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</si>
  <si>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</si>
  <si>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</si>
  <si>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</si>
  <si>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</si>
  <si>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</si>
  <si>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</si>
  <si>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</si>
  <si>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</si>
  <si>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</si>
  <si>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</si>
  <si>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</si>
  <si>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</si>
  <si>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</si>
  <si>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</si>
  <si>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</si>
  <si>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</si>
  <si>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</si>
  <si>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</si>
  <si>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</si>
  <si>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</si>
  <si>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</si>
  <si>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</si>
  <si>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</si>
  <si>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</si>
  <si>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</si>
  <si>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</si>
  <si>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</si>
  <si>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</si>
  <si>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</si>
  <si>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</si>
  <si>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</si>
  <si>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</si>
  <si>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</si>
  <si>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</si>
  <si>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</si>
  <si>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</si>
  <si>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</si>
  <si>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</si>
  <si>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</si>
  <si>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</si>
  <si>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</si>
  <si>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</si>
  <si>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</si>
  <si>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</si>
  <si>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</si>
  <si>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</si>
  <si>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</si>
  <si>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</si>
  <si>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</si>
  <si>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</si>
  <si>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</si>
  <si>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</si>
  <si>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</si>
  <si>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</si>
  <si>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</si>
  <si>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</si>
  <si>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</si>
  <si>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</si>
  <si>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</si>
  <si>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</si>
  <si>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</si>
  <si>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</si>
  <si>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</si>
  <si>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</si>
  <si>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</si>
  <si>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</si>
  <si>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</si>
  <si>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</si>
  <si>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</si>
  <si>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</si>
  <si>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</si>
  <si>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</si>
  <si>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</si>
  <si>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</si>
  <si>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</si>
  <si>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</si>
  <si>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</si>
  <si>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</si>
  <si>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</si>
  <si>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</si>
  <si>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</si>
  <si>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</si>
  <si>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</si>
  <si>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</si>
  <si>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</si>
  <si>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</si>
  <si>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</si>
  <si>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</si>
  <si>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</si>
  <si>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</si>
  <si>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</si>
  <si>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</si>
  <si>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</si>
  <si>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</si>
  <si>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</si>
  <si>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</si>
  <si>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</si>
  <si>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</si>
  <si>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</si>
  <si>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</si>
  <si>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</si>
  <si>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</si>
  <si>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</si>
  <si>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</si>
  <si>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</si>
  <si>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</si>
  <si>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</si>
  <si>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</si>
  <si>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</si>
  <si>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</si>
  <si>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</si>
  <si>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</si>
  <si>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</si>
  <si>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</si>
  <si>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</si>
  <si>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</si>
  <si>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</si>
  <si>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</si>
  <si>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</si>
  <si>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</si>
  <si>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</si>
  <si>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</si>
  <si>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</si>
  <si>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</si>
  <si>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</si>
  <si>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</si>
  <si>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</si>
  <si>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</si>
  <si>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</si>
  <si>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</si>
  <si>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</si>
  <si>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</si>
  <si>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</si>
  <si>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</si>
  <si>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</si>
  <si>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</si>
  <si>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</si>
  <si>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</si>
  <si>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</si>
  <si>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</si>
  <si>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</si>
  <si>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</si>
  <si>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</si>
  <si>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</si>
  <si>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</si>
  <si>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</si>
  <si>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</si>
  <si>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</si>
  <si>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</si>
  <si>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</si>
  <si>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</si>
  <si>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</si>
  <si>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</si>
  <si>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</si>
  <si>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</si>
  <si>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</si>
  <si>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</si>
  <si>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</si>
  <si>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</si>
  <si>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</si>
  <si>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</si>
  <si>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</si>
  <si>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</si>
  <si>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</si>
  <si>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</si>
  <si>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</si>
  <si>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</si>
  <si>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</si>
  <si>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</si>
  <si>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</si>
  <si>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</si>
  <si>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</si>
  <si>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</si>
  <si>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</si>
  <si>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</si>
  <si>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</si>
  <si>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</si>
  <si>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</si>
  <si>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</si>
  <si>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</si>
  <si>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</si>
  <si>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</si>
  <si>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</si>
  <si>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</si>
  <si>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</si>
  <si>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</si>
  <si>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</si>
  <si>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</si>
  <si>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</si>
  <si>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</si>
  <si>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</si>
  <si>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</si>
  <si>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</si>
  <si>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</si>
  <si>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</si>
  <si>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</si>
  <si>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</si>
  <si>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</si>
  <si>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</si>
  <si>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</si>
  <si>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</si>
  <si>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</si>
  <si>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</si>
  <si>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</si>
  <si>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</si>
  <si>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</si>
  <si>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</si>
  <si>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</si>
  <si>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</si>
  <si>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</si>
  <si>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</si>
  <si>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</si>
  <si>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</si>
  <si>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</si>
  <si>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</si>
  <si>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</si>
  <si>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</si>
  <si>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</si>
  <si>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</si>
  <si>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</si>
  <si>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</si>
  <si>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</si>
  <si>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</si>
  <si>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</si>
  <si>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</si>
  <si>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</si>
  <si>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</si>
  <si>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</si>
  <si>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</si>
  <si>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</si>
  <si>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</si>
  <si>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</si>
  <si>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</si>
  <si>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</si>
  <si>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</si>
  <si>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</si>
  <si>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</si>
  <si>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</si>
  <si>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</si>
  <si>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</si>
  <si>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</si>
  <si>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</si>
  <si>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</si>
  <si>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</si>
  <si>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</si>
  <si>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</si>
  <si>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</si>
  <si>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</si>
  <si>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</si>
  <si>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</si>
  <si>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</si>
  <si>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</si>
  <si>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</si>
  <si>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</si>
  <si>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</si>
  <si>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</si>
  <si>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</si>
  <si>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</si>
  <si>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</si>
  <si>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</si>
  <si>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</si>
  <si>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</si>
  <si>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</si>
  <si>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</si>
  <si>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</si>
  <si>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</si>
  <si>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</si>
  <si>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</si>
  <si>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</si>
  <si>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</si>
  <si>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</si>
  <si>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</si>
  <si>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</si>
  <si>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</si>
  <si>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</si>
  <si>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</si>
  <si>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</si>
  <si>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</si>
  <si>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</si>
  <si>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</si>
  <si>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</si>
  <si>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</si>
  <si>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</si>
  <si>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</si>
  <si>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</si>
  <si>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</si>
  <si>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</si>
  <si>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</si>
  <si>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</si>
  <si>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</si>
  <si>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</si>
  <si>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</si>
  <si>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</si>
  <si>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</si>
  <si>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</si>
  <si>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</si>
  <si>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</si>
  <si>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</si>
  <si>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</si>
  <si>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</si>
  <si>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</si>
  <si>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</si>
  <si>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</si>
  <si>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</si>
  <si>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</si>
  <si>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</si>
  <si>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</si>
  <si>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</si>
  <si>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</si>
  <si>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</si>
  <si>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</si>
  <si>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</si>
  <si>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</si>
  <si>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</si>
  <si>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</si>
  <si>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</si>
  <si>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</si>
  <si>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</si>
  <si>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</si>
  <si>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</si>
  <si>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</si>
  <si>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</si>
  <si>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</si>
  <si>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</si>
  <si>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</si>
  <si>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</si>
  <si>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</si>
  <si>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</si>
  <si>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</si>
  <si>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</si>
  <si>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</si>
  <si>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</si>
  <si>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</si>
  <si>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</si>
  <si>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</si>
  <si>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</si>
  <si>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</si>
  <si>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</si>
  <si>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</si>
  <si>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</si>
  <si>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</si>
  <si>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</si>
  <si>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</si>
  <si>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</si>
  <si>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</si>
  <si>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</si>
  <si>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</si>
  <si>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</si>
  <si>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</si>
  <si>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</si>
  <si>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</si>
  <si>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</si>
  <si>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</si>
  <si>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</si>
  <si>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</si>
  <si>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</si>
  <si>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</si>
  <si>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</si>
  <si>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</si>
  <si>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</si>
  <si>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</si>
  <si>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</si>
  <si>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</si>
  <si>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</si>
  <si>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</si>
  <si>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</si>
  <si>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</si>
  <si>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</si>
  <si>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</si>
  <si>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</si>
  <si>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</si>
  <si>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</si>
  <si>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</si>
  <si>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</si>
  <si>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</si>
  <si>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</si>
  <si>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</si>
  <si>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</si>
  <si>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</si>
  <si>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</si>
  <si>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</si>
  <si>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</si>
  <si>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</si>
  <si>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</si>
  <si>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</si>
  <si>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</si>
  <si>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</si>
  <si>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</si>
  <si>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</si>
  <si>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</si>
  <si>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</si>
  <si>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</si>
  <si>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</si>
  <si>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</si>
  <si>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</si>
  <si>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</si>
  <si>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</si>
  <si>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</si>
  <si>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</si>
  <si>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</si>
  <si>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</si>
  <si>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</si>
  <si>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</si>
  <si>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</si>
  <si>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</si>
  <si>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</si>
  <si>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</si>
  <si>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</si>
  <si>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</si>
  <si>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</si>
  <si>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</si>
  <si>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</si>
  <si>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</si>
  <si>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</si>
  <si>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</si>
  <si>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</si>
  <si>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</si>
  <si>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</si>
  <si>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</si>
  <si>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</si>
  <si>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</si>
  <si>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</si>
  <si>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</si>
  <si>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</si>
  <si>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</si>
  <si>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</si>
  <si>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</si>
  <si>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</si>
  <si>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</si>
  <si>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</si>
  <si>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</si>
  <si>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</si>
  <si>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</si>
  <si>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</si>
  <si>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</si>
  <si>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</si>
  <si>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</si>
  <si>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</si>
  <si>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</si>
  <si>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</si>
  <si>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</si>
  <si>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</si>
  <si>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</si>
  <si>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</si>
  <si>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</si>
  <si>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</si>
  <si>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</si>
  <si>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</si>
  <si>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</si>
  <si>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</si>
  <si>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</si>
  <si>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</si>
  <si>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</si>
  <si>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</si>
  <si>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</si>
  <si>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</si>
  <si>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</si>
  <si>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</si>
  <si>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</si>
  <si>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</si>
  <si>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</si>
  <si>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</si>
  <si>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</si>
  <si>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</si>
  <si>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</si>
  <si>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</si>
  <si>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</si>
  <si>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</si>
  <si>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</si>
  <si>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</si>
  <si>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</si>
  <si>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</si>
  <si>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</si>
  <si>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</si>
  <si>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</si>
  <si>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</si>
  <si>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</si>
  <si>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</si>
  <si>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</si>
  <si>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</si>
  <si>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</si>
  <si>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</si>
  <si>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</si>
  <si>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</si>
  <si>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</si>
  <si>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</si>
  <si>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</si>
  <si>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</si>
  <si>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</si>
  <si>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</si>
  <si>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</si>
  <si>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</si>
  <si>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</si>
  <si>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</si>
  <si>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</si>
  <si>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</si>
  <si>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</si>
  <si>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</si>
  <si>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</si>
  <si>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</si>
  <si>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</si>
  <si>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</si>
  <si>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</si>
  <si>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</si>
  <si>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</si>
  <si>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</si>
  <si>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</si>
  <si>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</si>
  <si>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</si>
  <si>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</si>
  <si>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</si>
  <si>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</si>
  <si>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</si>
  <si>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</si>
  <si>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</si>
  <si>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</si>
  <si>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</si>
  <si>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</si>
  <si>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</si>
  <si>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</si>
  <si>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</si>
  <si>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</si>
  <si>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</si>
  <si>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</si>
  <si>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</si>
  <si>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</si>
  <si>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</si>
  <si>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</si>
  <si>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</si>
  <si>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</si>
  <si>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</si>
  <si>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</si>
  <si>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</si>
  <si>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</si>
  <si>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</si>
  <si>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</si>
  <si>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</si>
  <si>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</si>
  <si>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</si>
  <si>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</si>
  <si>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</si>
  <si>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</si>
  <si>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</si>
  <si>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</si>
  <si>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</si>
  <si>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</si>
  <si>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</si>
  <si>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</si>
  <si>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</si>
  <si>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</si>
  <si>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</si>
  <si>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</si>
  <si>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</si>
  <si>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</si>
  <si>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</si>
  <si>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</si>
  <si>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</si>
  <si>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</si>
  <si>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</si>
  <si>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</si>
  <si>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</si>
  <si>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</si>
  <si>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</si>
  <si>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</si>
  <si>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</si>
  <si>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</si>
  <si>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</si>
  <si>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</si>
  <si>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</si>
  <si>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</si>
  <si>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</si>
  <si>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</si>
  <si>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</si>
  <si>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</si>
  <si>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</si>
  <si>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</si>
  <si>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</si>
  <si>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</si>
  <si>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</si>
  <si>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</si>
  <si>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</si>
  <si>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</si>
  <si>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</si>
  <si>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</si>
  <si>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</si>
  <si>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</si>
  <si>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</si>
  <si>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</si>
  <si>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</si>
  <si>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</si>
  <si>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</si>
  <si>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</si>
  <si>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</si>
  <si>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</si>
  <si>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</si>
  <si>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</si>
  <si>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</si>
  <si>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</si>
  <si>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</si>
  <si>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</si>
  <si>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</si>
  <si>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</si>
  <si>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</si>
  <si>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</si>
  <si>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</si>
  <si>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</si>
  <si>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</si>
  <si>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</si>
  <si>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</si>
  <si>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</si>
  <si>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</si>
  <si>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</si>
  <si>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</si>
  <si>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</si>
  <si>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</si>
  <si>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</si>
  <si>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</si>
  <si>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</si>
  <si>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</si>
  <si>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</si>
  <si>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</si>
  <si>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</si>
  <si>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</si>
  <si>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</si>
  <si>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</si>
  <si>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</si>
  <si>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</si>
  <si>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</si>
  <si>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</si>
  <si>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</si>
  <si>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</si>
  <si>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</si>
  <si>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</si>
  <si>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</si>
  <si>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</si>
  <si>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</si>
  <si>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</si>
  <si>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</si>
  <si>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</si>
  <si>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</si>
  <si>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</si>
  <si>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</si>
  <si>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</si>
  <si>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</si>
  <si>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</si>
  <si>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</si>
  <si>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</si>
  <si>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</si>
  <si>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</si>
  <si>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</si>
  <si>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</si>
  <si>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</si>
  <si>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</si>
  <si>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</si>
  <si>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</si>
  <si>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</si>
  <si>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</si>
  <si>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</si>
  <si>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</si>
  <si>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</si>
  <si>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</si>
  <si>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</si>
  <si>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</si>
  <si>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</si>
  <si>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</si>
  <si>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</si>
  <si>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</si>
  <si>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</si>
  <si>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</si>
  <si>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</si>
  <si>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</si>
  <si>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</si>
  <si>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</si>
  <si>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</si>
  <si>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</si>
  <si>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</si>
  <si>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</si>
  <si>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</si>
  <si>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</si>
  <si>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</si>
  <si>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</si>
  <si>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</si>
  <si>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</si>
  <si>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</si>
  <si>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</si>
  <si>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</si>
  <si>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</si>
  <si>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</si>
  <si>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</si>
  <si>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</si>
  <si>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</si>
  <si>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</si>
  <si>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</si>
  <si>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</si>
  <si>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</si>
  <si>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</si>
  <si>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</si>
  <si>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</si>
  <si>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</si>
  <si>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</si>
  <si>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</si>
  <si>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</si>
  <si>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</si>
  <si>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</si>
  <si>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</si>
  <si>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</si>
  <si>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</si>
  <si>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</si>
  <si>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</si>
  <si>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</si>
  <si>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</si>
  <si>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</si>
  <si>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</si>
  <si>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</si>
  <si>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</si>
  <si>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</si>
  <si>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</si>
  <si>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</si>
  <si>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</si>
  <si>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</si>
  <si>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</si>
  <si>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</si>
  <si>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</si>
  <si>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</si>
  <si>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</si>
  <si>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</si>
  <si>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</si>
  <si>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</si>
  <si>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</si>
  <si>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</si>
  <si>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</si>
  <si>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</si>
  <si>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</si>
  <si>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</si>
  <si>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</si>
  <si>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</si>
  <si>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</si>
  <si>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</si>
  <si>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</si>
  <si>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</si>
  <si>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</si>
  <si>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</si>
  <si>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</si>
  <si>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</si>
  <si>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</si>
  <si>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</si>
  <si>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</si>
  <si>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</si>
  <si>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</si>
  <si>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</si>
  <si>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</si>
  <si>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</si>
  <si>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</si>
  <si>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</si>
  <si>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</si>
  <si>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</si>
  <si>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</si>
  <si>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</si>
  <si>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</si>
  <si>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</si>
  <si>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</si>
  <si>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</si>
  <si>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</si>
  <si>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</si>
  <si>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</si>
  <si>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</si>
  <si>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</si>
  <si>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</si>
  <si>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</si>
  <si>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</si>
  <si>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</si>
  <si>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</si>
  <si>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</si>
  <si>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</si>
  <si>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</si>
  <si>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</si>
  <si>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</si>
  <si>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</si>
  <si>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</si>
  <si>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</si>
  <si>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</si>
  <si>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</si>
  <si>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</si>
  <si>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</si>
  <si>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</si>
  <si>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</si>
  <si>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</si>
  <si>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</si>
  <si>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</si>
  <si>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</si>
  <si>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</si>
  <si>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</si>
  <si>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</si>
  <si>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</si>
  <si>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</si>
  <si>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</si>
  <si>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</si>
  <si>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</si>
  <si>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</si>
  <si>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</si>
  <si>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</si>
  <si>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</si>
  <si>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</si>
  <si>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</si>
  <si>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</si>
  <si>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</si>
  <si>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</si>
  <si>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</si>
  <si>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</si>
  <si>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</si>
  <si>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</si>
  <si>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</si>
  <si>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</si>
  <si>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</si>
  <si>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</si>
  <si>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</si>
  <si>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</si>
  <si>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</si>
  <si>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</si>
  <si>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</si>
  <si>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</si>
  <si>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</si>
  <si>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</si>
  <si>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</si>
  <si>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</si>
  <si>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</si>
  <si>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</si>
  <si>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</si>
  <si>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</si>
  <si>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</si>
  <si>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</si>
  <si>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</si>
  <si>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</si>
  <si>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</si>
  <si>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</si>
  <si>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</si>
  <si>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</si>
  <si>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</si>
  <si>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</si>
  <si>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</si>
  <si>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</si>
  <si>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</si>
  <si>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</si>
  <si>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</si>
  <si>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</si>
  <si>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</si>
  <si>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</si>
  <si>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</si>
  <si>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</si>
  <si>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</si>
  <si>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</si>
  <si>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</si>
  <si>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</si>
  <si>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</si>
  <si>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</si>
  <si>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</si>
  <si>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</si>
  <si>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</si>
  <si>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</si>
  <si>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</si>
  <si>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</si>
  <si>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</si>
  <si>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</si>
  <si>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</si>
  <si>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</si>
  <si>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</si>
  <si>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</si>
  <si>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</si>
  <si>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</si>
  <si>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</si>
  <si>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</si>
  <si>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</si>
  <si>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</si>
  <si>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</si>
  <si>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</si>
  <si>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</si>
  <si>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</si>
  <si>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</si>
  <si>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</si>
  <si>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</si>
  <si>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</si>
  <si>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</si>
  <si>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</si>
  <si>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</si>
  <si>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</si>
  <si>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</si>
  <si>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</si>
  <si>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</si>
  <si>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</si>
  <si>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</si>
  <si>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</si>
  <si>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</si>
  <si>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</si>
  <si>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</si>
  <si>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</si>
  <si>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</si>
  <si>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</si>
  <si>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</si>
  <si>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</si>
  <si>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</si>
  <si>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</si>
  <si>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</si>
  <si>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</si>
  <si>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</si>
  <si>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</si>
  <si>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</si>
  <si>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</si>
  <si>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</si>
  <si>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</si>
  <si>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</si>
  <si>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</si>
  <si>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</si>
  <si>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</si>
  <si>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</si>
  <si>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</si>
  <si>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</si>
  <si>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</si>
  <si>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</si>
  <si>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</si>
  <si>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</si>
  <si>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</si>
  <si>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</si>
  <si>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</si>
  <si>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</si>
  <si>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</si>
  <si>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</si>
  <si>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</si>
  <si>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</si>
  <si>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</si>
  <si>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</si>
  <si>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</si>
  <si>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</si>
  <si>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</si>
  <si>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</si>
  <si>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</si>
  <si>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</si>
  <si>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</si>
  <si>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</si>
  <si>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</si>
  <si>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</si>
  <si>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</si>
  <si>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</si>
  <si>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</si>
  <si>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</si>
  <si>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</si>
  <si>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</si>
  <si>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</si>
  <si>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</si>
  <si>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</si>
  <si>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</si>
  <si>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</si>
  <si>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</si>
  <si>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</si>
  <si>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</si>
  <si>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</si>
  <si>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</si>
  <si>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</si>
  <si>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</si>
  <si>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</si>
  <si>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</si>
  <si>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</si>
  <si>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</si>
  <si>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</si>
  <si>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</si>
  <si>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</si>
  <si>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</si>
  <si>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</si>
  <si>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</si>
  <si>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</si>
  <si>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</si>
  <si>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</si>
  <si>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</si>
  <si>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</si>
  <si>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</si>
  <si>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</si>
  <si>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</si>
  <si>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</si>
  <si>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</si>
  <si>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</si>
  <si>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</si>
  <si>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</si>
  <si>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</si>
  <si>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</si>
  <si>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</si>
  <si>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</si>
  <si>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</si>
  <si>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</si>
  <si>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</si>
  <si>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</si>
  <si>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</si>
  <si>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</si>
  <si>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</si>
  <si>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</si>
  <si>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</si>
  <si>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</si>
  <si>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</si>
  <si>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</si>
  <si>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</si>
  <si>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</si>
  <si>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</si>
  <si>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</si>
  <si>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</si>
  <si>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</si>
  <si>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</si>
  <si>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</si>
  <si>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</si>
  <si>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</si>
  <si>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</si>
  <si>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</si>
  <si>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</si>
  <si>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</si>
  <si>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</si>
  <si>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</si>
  <si>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</si>
  <si>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</si>
  <si>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</si>
  <si>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</si>
  <si>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</si>
  <si>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</si>
  <si>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</si>
  <si>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</si>
  <si>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</si>
  <si>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</si>
  <si>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</si>
  <si>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</si>
  <si>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</si>
  <si>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</si>
  <si>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</si>
  <si>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</si>
  <si>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</si>
  <si>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</si>
  <si>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</si>
  <si>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</si>
  <si>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</si>
  <si>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</si>
  <si>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</si>
  <si>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</si>
  <si>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</si>
  <si>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</si>
  <si>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</si>
  <si>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</si>
  <si>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</si>
  <si>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</si>
  <si>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</si>
  <si>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</si>
  <si>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</si>
  <si>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</si>
  <si>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</si>
  <si>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</si>
  <si>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</si>
  <si>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</si>
  <si>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</si>
  <si>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</si>
  <si>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</si>
  <si>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</si>
  <si>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</si>
  <si>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</si>
  <si>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</si>
  <si>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</si>
  <si>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</si>
  <si>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</si>
  <si>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</si>
  <si>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</si>
  <si>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</si>
  <si>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</si>
  <si>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</si>
  <si>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</si>
  <si>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</si>
  <si>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</si>
  <si>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</si>
  <si>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</si>
  <si>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</si>
  <si>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</si>
  <si>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</si>
  <si>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</si>
  <si>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</si>
  <si>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</si>
  <si>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</si>
  <si>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</si>
  <si>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</si>
  <si>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</si>
  <si>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</si>
  <si>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</si>
  <si>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</si>
  <si>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</si>
  <si>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</si>
  <si>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</si>
  <si>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</si>
  <si>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</si>
  <si>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</si>
  <si>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</si>
  <si>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</si>
  <si>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</si>
  <si>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</si>
  <si>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</si>
  <si>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</si>
  <si>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</si>
  <si>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</si>
  <si>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</si>
  <si>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</si>
  <si>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</si>
  <si>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</si>
  <si>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</si>
  <si>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</si>
  <si>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</si>
  <si>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</si>
  <si>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</si>
  <si>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</si>
  <si>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</si>
  <si>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</si>
  <si>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</si>
  <si>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</si>
  <si>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</si>
  <si>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</si>
  <si>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</si>
  <si>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</si>
  <si>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</si>
  <si>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</si>
  <si>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</si>
  <si>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</si>
  <si>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</si>
  <si>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</si>
  <si>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</si>
  <si>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</si>
  <si>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</si>
  <si>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</si>
  <si>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</si>
  <si>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</si>
  <si>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</si>
  <si>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</si>
  <si>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</si>
  <si>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</si>
  <si>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</si>
  <si>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</si>
  <si>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</si>
  <si>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</si>
  <si>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</si>
  <si>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</si>
  <si>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</si>
  <si>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</si>
  <si>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</si>
  <si>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</si>
  <si>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</si>
  <si>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</si>
  <si>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</si>
  <si>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</si>
  <si>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</si>
  <si>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</si>
  <si>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</si>
  <si>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</si>
  <si>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</si>
  <si>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</si>
  <si>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</si>
  <si>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</si>
  <si>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</si>
  <si>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</si>
  <si>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</si>
  <si>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</si>
  <si>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</si>
  <si>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</si>
  <si>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</si>
  <si>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</si>
  <si>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</si>
  <si>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</si>
  <si>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</si>
  <si>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</si>
  <si>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</si>
  <si>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</si>
  <si>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</si>
  <si>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</si>
  <si>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</si>
  <si>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</si>
  <si>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</si>
  <si>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</si>
  <si>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</si>
  <si>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</si>
  <si>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</si>
  <si>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</si>
  <si>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</si>
  <si>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</si>
  <si>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</si>
  <si>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</si>
  <si>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</si>
  <si>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</si>
  <si>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</si>
  <si>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</si>
  <si>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</si>
  <si>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</si>
  <si>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</si>
  <si>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</si>
  <si>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</si>
  <si>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</si>
  <si>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</si>
  <si>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</si>
  <si>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</si>
  <si>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</si>
  <si>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</si>
  <si>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</si>
  <si>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</si>
  <si>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</si>
  <si>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</si>
  <si>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</si>
  <si>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</si>
  <si>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</si>
  <si>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</si>
  <si>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</si>
  <si>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</si>
  <si>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</si>
  <si>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</si>
  <si>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</si>
  <si>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</si>
  <si>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</si>
  <si>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</si>
  <si>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</si>
  <si>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</si>
  <si>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</si>
  <si>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</si>
  <si>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</si>
  <si>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</si>
  <si>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</si>
  <si>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</si>
  <si>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</si>
  <si>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</si>
  <si>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</si>
  <si>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</si>
  <si>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</si>
  <si>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</si>
  <si>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</si>
  <si>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</si>
  <si>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</si>
  <si>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</si>
  <si>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</si>
  <si>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</si>
  <si>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</si>
  <si>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</si>
  <si>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</si>
  <si>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</si>
  <si>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</si>
  <si>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</si>
  <si>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</si>
  <si>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</si>
  <si>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</si>
  <si>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</si>
  <si>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</si>
  <si>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</si>
  <si>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</si>
  <si>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</si>
  <si>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</si>
  <si>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</si>
  <si>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</si>
  <si>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</si>
  <si>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</si>
  <si>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</si>
  <si>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</si>
  <si>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</si>
  <si>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</si>
  <si>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</si>
  <si>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</si>
  <si>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</si>
  <si>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</si>
  <si>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</si>
  <si>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</si>
  <si>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</si>
  <si>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</si>
  <si>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</si>
  <si>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</si>
  <si>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</si>
  <si>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</si>
  <si>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</si>
  <si>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</si>
  <si>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</si>
  <si>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</si>
  <si>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</si>
  <si>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</si>
  <si>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</si>
  <si>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</si>
  <si>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</si>
  <si>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</si>
  <si>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</si>
  <si>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</si>
  <si>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</si>
  <si>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</si>
  <si>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</si>
  <si>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</si>
  <si>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</si>
  <si>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</si>
  <si>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</si>
  <si>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</si>
  <si>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</si>
  <si>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</si>
  <si>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</si>
  <si>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</si>
  <si>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</si>
  <si>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</si>
  <si>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</si>
  <si>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</si>
  <si>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</si>
  <si>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</si>
  <si>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</si>
  <si>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</si>
  <si>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</si>
  <si>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</si>
  <si>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</si>
  <si>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</si>
  <si>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</si>
  <si>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</si>
  <si>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</si>
  <si>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</si>
  <si>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</si>
  <si>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</si>
  <si>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</si>
  <si>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</si>
  <si>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</si>
  <si>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</si>
  <si>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</si>
  <si>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</si>
  <si>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</si>
  <si>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</si>
  <si>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</si>
  <si>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</si>
  <si>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</si>
  <si>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</si>
  <si>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</si>
  <si>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</si>
  <si>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</si>
  <si>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</si>
  <si>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</si>
  <si>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</si>
  <si>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</si>
  <si>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</si>
  <si>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</si>
  <si>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</si>
  <si>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</si>
  <si>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</si>
  <si>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</si>
  <si>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</si>
  <si>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</si>
  <si>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</si>
  <si>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</si>
  <si>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</si>
  <si>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</si>
  <si>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</si>
  <si>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</si>
  <si>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</si>
  <si>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</si>
  <si>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</si>
  <si>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</si>
  <si>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</si>
  <si>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</si>
  <si>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</si>
  <si>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</si>
  <si>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</si>
  <si>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</si>
  <si>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</si>
  <si>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</si>
  <si>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</si>
  <si>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</si>
  <si>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</si>
  <si>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</si>
  <si>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</si>
  <si>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</si>
  <si>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</si>
  <si>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</si>
  <si>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</si>
  <si>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</si>
  <si>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</si>
  <si>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</si>
  <si>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</si>
  <si>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</si>
  <si>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</si>
  <si>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</si>
  <si>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</si>
  <si>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</si>
  <si>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</si>
  <si>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</si>
  <si>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</si>
  <si>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</si>
  <si>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</si>
  <si>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</si>
  <si>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</si>
  <si>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</si>
  <si>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</si>
  <si>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</si>
  <si>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</si>
  <si>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</si>
  <si>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</si>
  <si>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</si>
  <si>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</si>
  <si>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</si>
  <si>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</si>
  <si>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</si>
  <si>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</si>
  <si>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</si>
  <si>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</si>
  <si>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</si>
  <si>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</si>
  <si>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</si>
  <si>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</si>
  <si>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</si>
  <si>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</si>
  <si>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</si>
  <si>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</si>
  <si>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</si>
  <si>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</si>
  <si>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</si>
  <si>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</si>
  <si>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</si>
  <si>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</si>
  <si>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</si>
  <si>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</si>
  <si>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</si>
  <si>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</si>
  <si>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</si>
  <si>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</si>
  <si>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</si>
  <si>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</si>
  <si>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</si>
  <si>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</si>
  <si>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</si>
  <si>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</si>
  <si>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</si>
  <si>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</si>
  <si>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</si>
  <si>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</si>
  <si>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</si>
  <si>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</si>
  <si>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</si>
  <si>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</si>
  <si>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</si>
  <si>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</si>
  <si>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</si>
  <si>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</si>
  <si>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</si>
  <si>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</si>
  <si>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</si>
  <si>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</si>
  <si>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</si>
  <si>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</si>
  <si>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</si>
  <si>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</si>
  <si>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</si>
  <si>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</si>
  <si>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</si>
  <si>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</si>
  <si>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</si>
  <si>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</si>
  <si>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</si>
  <si>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</si>
  <si>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</si>
  <si>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</si>
  <si>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</si>
  <si>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</si>
  <si>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</si>
  <si>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</si>
  <si>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</si>
  <si>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</si>
  <si>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</si>
  <si>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</si>
  <si>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</si>
  <si>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</si>
  <si>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</si>
  <si>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</si>
  <si>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</si>
  <si>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</si>
  <si>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</si>
  <si>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</si>
  <si>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</si>
  <si>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</si>
  <si>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</si>
  <si>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</si>
  <si>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</si>
  <si>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</si>
  <si>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</si>
  <si>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</si>
  <si>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</si>
  <si>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</si>
  <si>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</si>
  <si>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</si>
  <si>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</si>
  <si>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</si>
  <si>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</si>
  <si>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</si>
  <si>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</si>
  <si>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</si>
  <si>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</si>
  <si>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</si>
  <si>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</si>
  <si>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</si>
  <si>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</si>
  <si>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</si>
  <si>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</si>
  <si>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</si>
  <si>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</si>
  <si>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</si>
  <si>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</si>
  <si>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</si>
  <si>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</si>
  <si>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</si>
  <si>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</si>
  <si>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</si>
  <si>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</si>
  <si>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</si>
  <si>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</si>
  <si>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</si>
  <si>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</si>
  <si>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</si>
  <si>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</si>
  <si>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</si>
  <si>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</si>
  <si>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</si>
  <si>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</si>
  <si>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</si>
  <si>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</si>
  <si>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</si>
  <si>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</si>
  <si>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</si>
  <si>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</si>
  <si>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</si>
  <si>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</si>
  <si>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</si>
  <si>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</si>
  <si>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</si>
  <si>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</si>
  <si>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</si>
  <si>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</si>
  <si>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</si>
  <si>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</si>
  <si>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</si>
  <si>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</si>
  <si>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</si>
  <si>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</si>
  <si>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</si>
  <si>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</si>
  <si>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</si>
  <si>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</si>
  <si>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</si>
  <si>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</si>
  <si>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</si>
  <si>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</si>
  <si>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</si>
  <si>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</si>
  <si>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</si>
  <si>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</si>
  <si>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</si>
  <si>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</si>
  <si>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</si>
  <si>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</si>
  <si>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</si>
  <si>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</si>
  <si>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</si>
  <si>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</si>
  <si>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</si>
  <si>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</si>
  <si>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</si>
  <si>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</si>
  <si>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</si>
  <si>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</si>
  <si>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</si>
  <si>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</si>
  <si>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</si>
  <si>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</si>
  <si>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</si>
  <si>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</si>
  <si>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</si>
  <si>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</si>
  <si>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</si>
  <si>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</si>
  <si>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</si>
  <si>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</si>
  <si>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</si>
  <si>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</si>
  <si>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</si>
  <si>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</si>
  <si>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</si>
  <si>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</si>
  <si>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</si>
  <si>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</si>
  <si>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</si>
  <si>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</si>
  <si>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</si>
  <si>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</si>
  <si>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</si>
  <si>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</si>
  <si>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</si>
  <si>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</si>
  <si>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</si>
  <si>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</si>
  <si>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</si>
  <si>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</si>
  <si>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</si>
  <si>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</si>
  <si>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</si>
  <si>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</si>
  <si>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</si>
  <si>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</si>
  <si>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</si>
  <si>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</si>
  <si>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</si>
  <si>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</si>
  <si>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</si>
  <si>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</si>
  <si>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</si>
  <si>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</si>
  <si>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</si>
  <si>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</si>
  <si>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</si>
  <si>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</si>
  <si>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</si>
  <si>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</si>
  <si>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</si>
  <si>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</si>
  <si>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</si>
  <si>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</si>
  <si>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</si>
  <si>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</si>
  <si>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</si>
  <si>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</si>
  <si>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</si>
  <si>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</si>
  <si>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</si>
  <si>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</si>
  <si>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</si>
  <si>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</si>
  <si>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</si>
  <si>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</si>
  <si>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</si>
  <si>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</si>
  <si>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</si>
  <si>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</si>
  <si>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</si>
  <si>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</si>
  <si>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</si>
  <si>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</si>
  <si>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</si>
  <si>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</si>
  <si>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</si>
  <si>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</si>
  <si>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</si>
  <si>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</si>
  <si>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</si>
  <si>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</si>
  <si>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</si>
  <si>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</si>
  <si>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</si>
  <si>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</si>
  <si>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</si>
  <si>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</si>
  <si>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</si>
  <si>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</si>
  <si>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</si>
  <si>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</si>
  <si>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</si>
  <si>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</si>
  <si>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</si>
  <si>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</si>
  <si>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</si>
  <si>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</si>
  <si>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</si>
  <si>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</si>
  <si>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</si>
  <si>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</si>
  <si>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</si>
  <si>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</si>
  <si>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</si>
  <si>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</si>
  <si>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</si>
  <si>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</si>
  <si>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</si>
  <si>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</si>
  <si>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</si>
  <si>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</si>
  <si>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</si>
  <si>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</si>
  <si>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</si>
  <si>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</si>
  <si>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</si>
  <si>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</si>
  <si>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</si>
  <si>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</si>
  <si>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</si>
  <si>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</si>
  <si>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</si>
  <si>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</si>
  <si>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</si>
  <si>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</si>
  <si>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</si>
  <si>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</si>
  <si>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</si>
  <si>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</si>
  <si>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</si>
  <si>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</si>
  <si>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</si>
  <si>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</si>
  <si>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</si>
  <si>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</si>
  <si>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</si>
  <si>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</si>
  <si>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</si>
  <si>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</si>
  <si>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</si>
  <si>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</si>
  <si>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</si>
  <si>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</si>
  <si>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</si>
  <si>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</si>
  <si>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</si>
  <si>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</si>
  <si>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</si>
  <si>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</si>
  <si>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</si>
  <si>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</si>
  <si>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</si>
  <si>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</si>
  <si>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</si>
  <si>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</si>
  <si>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</si>
  <si>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</si>
  <si>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</si>
  <si>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</si>
  <si>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</si>
  <si>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</si>
  <si>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</si>
  <si>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</si>
  <si>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</si>
  <si>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</si>
  <si>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</si>
  <si>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</si>
  <si>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</si>
  <si>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</si>
  <si>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</si>
  <si>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</si>
  <si>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</si>
  <si>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</si>
  <si>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</si>
  <si>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</si>
  <si>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</si>
  <si>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</si>
  <si>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</si>
  <si>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</si>
  <si>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</si>
  <si>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</si>
  <si>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</si>
  <si>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</si>
  <si>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</si>
  <si>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</si>
  <si>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</si>
  <si>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</si>
  <si>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</si>
  <si>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</si>
  <si>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</si>
  <si>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</si>
  <si>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</si>
  <si>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</si>
  <si>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</si>
  <si>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</si>
  <si>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</si>
  <si>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</si>
  <si>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</si>
  <si>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</si>
  <si>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</si>
  <si>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</si>
  <si>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</si>
  <si>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</si>
  <si>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</si>
  <si>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</si>
  <si>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</si>
  <si>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</si>
  <si>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</si>
  <si>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</si>
  <si>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</si>
  <si>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</si>
  <si>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</si>
  <si>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</si>
  <si>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</si>
  <si>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</si>
  <si>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</si>
  <si>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</si>
  <si>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</si>
  <si>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</si>
  <si>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</si>
  <si>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</si>
  <si>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</si>
  <si>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</si>
  <si>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</si>
  <si>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</si>
  <si>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</si>
  <si>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</si>
  <si>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</si>
  <si>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</si>
  <si>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</si>
  <si>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</si>
  <si>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</si>
  <si>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</si>
  <si>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</si>
  <si>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</si>
  <si>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</si>
  <si>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</si>
  <si>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</si>
  <si>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</si>
  <si>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</si>
  <si>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</si>
  <si>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</si>
  <si>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</si>
  <si>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</si>
  <si>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</si>
  <si>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</si>
  <si>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</si>
  <si>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</si>
  <si>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</si>
  <si>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</si>
  <si>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</si>
  <si>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</si>
  <si>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</si>
  <si>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</si>
  <si>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</si>
  <si>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</si>
  <si>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</si>
  <si>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</si>
  <si>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</si>
  <si>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</si>
  <si>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</si>
  <si>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</si>
  <si>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</si>
  <si>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</si>
  <si>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</si>
  <si>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</si>
  <si>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</si>
  <si>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</si>
  <si>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</si>
  <si>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</si>
  <si>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</si>
  <si>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</si>
  <si>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</si>
  <si>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</si>
  <si>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</si>
  <si>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</si>
  <si>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</si>
  <si>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</si>
  <si>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</si>
  <si>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</si>
  <si>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</si>
  <si>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</si>
  <si>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</si>
  <si>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</si>
  <si>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</si>
  <si>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</si>
  <si>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</si>
  <si>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</si>
  <si>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</si>
  <si>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</si>
  <si>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</si>
  <si>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</si>
  <si>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</si>
  <si>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</si>
  <si>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</si>
  <si>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</si>
  <si>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</si>
  <si>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</si>
  <si>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</si>
  <si>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</si>
  <si>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</si>
  <si>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</si>
  <si>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</si>
  <si>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</si>
  <si>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</si>
  <si>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</si>
  <si>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</si>
  <si>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</si>
  <si>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</si>
  <si>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</si>
  <si>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</si>
  <si>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</si>
  <si>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</si>
  <si>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</si>
  <si>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</si>
  <si>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</si>
  <si>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</si>
  <si>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</si>
  <si>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</si>
  <si>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</si>
  <si>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</si>
  <si>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</si>
  <si>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</si>
  <si>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</si>
  <si>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</si>
  <si>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</si>
  <si>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</si>
  <si>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</si>
  <si>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</si>
  <si>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</si>
  <si>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</si>
  <si>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</si>
  <si>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</si>
  <si>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</si>
  <si>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</si>
  <si>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</si>
  <si>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</si>
  <si>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</si>
  <si>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</si>
  <si>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</si>
  <si>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</si>
  <si>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</si>
  <si>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</si>
  <si>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</si>
  <si>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</si>
  <si>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</si>
  <si>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</si>
  <si>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</si>
  <si>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</si>
  <si>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</si>
  <si>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</si>
  <si>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</si>
  <si>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</si>
  <si>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</si>
  <si>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</si>
  <si>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</si>
  <si>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</si>
  <si>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</si>
  <si>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</si>
  <si>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</si>
  <si>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</si>
  <si>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</si>
  <si>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</si>
  <si>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</si>
  <si>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</si>
  <si>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</si>
  <si>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</si>
  <si>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</si>
  <si>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</si>
  <si>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</si>
  <si>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</si>
  <si>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</si>
  <si>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</si>
  <si>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</si>
  <si>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</si>
  <si>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</si>
  <si>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</si>
  <si>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</si>
  <si>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</si>
  <si>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</si>
  <si>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</si>
  <si>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</si>
  <si>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</si>
  <si>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</si>
  <si>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</si>
  <si>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</si>
  <si>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</si>
  <si>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</si>
  <si>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</si>
  <si>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</si>
  <si>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</si>
  <si>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</si>
  <si>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</si>
  <si>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</si>
  <si>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</si>
  <si>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</si>
  <si>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</si>
  <si>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</si>
  <si>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</si>
  <si>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</si>
  <si>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</si>
  <si>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</si>
  <si>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</si>
  <si>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</si>
  <si>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</si>
  <si>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</si>
  <si>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</si>
  <si>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</si>
  <si>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</si>
  <si>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</si>
  <si>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</si>
  <si>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</si>
  <si>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</si>
  <si>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</si>
  <si>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</si>
  <si>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</si>
  <si>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</si>
  <si>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</si>
  <si>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</si>
  <si>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</si>
  <si>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</si>
  <si>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</si>
  <si>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</si>
  <si>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</si>
  <si>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</si>
  <si>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</si>
  <si>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</si>
  <si>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</si>
  <si>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</si>
  <si>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</si>
  <si>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</si>
  <si>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</si>
  <si>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</si>
  <si>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</si>
  <si>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</si>
  <si>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</si>
  <si>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</si>
  <si>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</si>
  <si>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</si>
  <si>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</si>
  <si>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</si>
  <si>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</si>
  <si>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</si>
  <si>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</si>
  <si>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</si>
  <si>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</si>
  <si>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</si>
  <si>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</si>
  <si>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</si>
  <si>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</si>
  <si>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</si>
  <si>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</si>
  <si>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</si>
  <si>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</si>
  <si>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</si>
  <si>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</si>
  <si>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</si>
  <si>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</si>
  <si>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</si>
  <si>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</si>
  <si>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</si>
  <si>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</si>
  <si>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</si>
  <si>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</si>
  <si>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</si>
  <si>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</si>
  <si>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</si>
  <si>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</si>
  <si>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</si>
  <si>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</si>
  <si>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</si>
  <si>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</si>
  <si>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</si>
  <si>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</si>
  <si>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</si>
  <si>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</si>
  <si>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</si>
  <si>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</si>
  <si>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</si>
  <si>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</si>
  <si>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</si>
  <si>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</si>
  <si>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</si>
  <si>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</si>
  <si>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</si>
  <si>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</si>
  <si>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</si>
  <si>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</si>
  <si>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</si>
  <si>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</si>
  <si>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</si>
  <si>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</si>
  <si>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</si>
  <si>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</si>
  <si>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</si>
  <si>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</si>
  <si>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</si>
  <si>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</si>
  <si>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</si>
  <si>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</si>
  <si>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</si>
  <si>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</si>
  <si>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</si>
  <si>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</si>
  <si>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</si>
  <si>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</si>
  <si>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</si>
  <si>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</si>
  <si>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</si>
  <si>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</si>
  <si>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</si>
  <si>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</si>
  <si>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</si>
  <si>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</si>
  <si>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</si>
  <si>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</si>
  <si>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</si>
  <si>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</si>
  <si>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</si>
  <si>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</si>
  <si>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</si>
  <si>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</si>
  <si>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</si>
  <si>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</si>
  <si>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</si>
  <si>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</si>
  <si>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</si>
  <si>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</si>
  <si>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</si>
  <si>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</si>
  <si>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</si>
  <si>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</si>
  <si>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</si>
  <si>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</si>
  <si>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</si>
  <si>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</si>
  <si>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</si>
  <si>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</si>
  <si>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</si>
  <si>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</si>
  <si>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</si>
  <si>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</si>
  <si>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</si>
  <si>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</si>
  <si>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</si>
  <si>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</si>
  <si>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</si>
  <si>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</si>
  <si>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</si>
  <si>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</si>
  <si>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</si>
  <si>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</si>
  <si>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</si>
  <si>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</si>
  <si>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</si>
  <si>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</si>
  <si>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</si>
  <si>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</si>
  <si>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</si>
  <si>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</si>
  <si>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</si>
  <si>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</si>
  <si>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</si>
  <si>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</si>
  <si>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</si>
  <si>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</si>
  <si>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</si>
  <si>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</si>
  <si>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</si>
  <si>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</si>
  <si>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</si>
  <si>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</si>
  <si>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</si>
  <si>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</si>
  <si>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</si>
  <si>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</si>
  <si>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</si>
  <si>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</si>
  <si>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</si>
  <si>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</si>
  <si>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</si>
  <si>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</si>
  <si>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</si>
  <si>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</si>
  <si>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</si>
  <si>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</si>
  <si>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</si>
  <si>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</si>
  <si>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</si>
  <si>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</si>
  <si>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</si>
  <si>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</si>
  <si>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</si>
  <si>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</si>
  <si>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</si>
  <si>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</si>
  <si>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</si>
  <si>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</si>
  <si>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</si>
  <si>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</si>
  <si>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</si>
  <si>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</si>
  <si>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</si>
  <si>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</si>
  <si>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</si>
  <si>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</si>
  <si>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</si>
  <si>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</si>
  <si>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</si>
  <si>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</si>
  <si>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</si>
  <si>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</si>
  <si>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</si>
  <si>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</si>
  <si>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</si>
  <si>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</si>
  <si>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</si>
  <si>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</si>
  <si>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</si>
  <si>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</si>
  <si>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</si>
  <si>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</si>
  <si>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</si>
  <si>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</si>
  <si>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</si>
  <si>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</si>
  <si>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</si>
  <si>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</si>
  <si>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</si>
  <si>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</si>
  <si>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</si>
  <si>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</si>
  <si>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</si>
  <si>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</si>
  <si>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</si>
  <si>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</si>
  <si>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</si>
  <si>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</si>
  <si>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</si>
  <si>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</si>
  <si>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</si>
  <si>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</si>
  <si>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</si>
  <si>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</si>
  <si>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</si>
  <si>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</si>
  <si>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</si>
  <si>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</si>
  <si>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</si>
  <si>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</si>
  <si>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</si>
  <si>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</si>
  <si>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</si>
  <si>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</si>
  <si>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</si>
  <si>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</si>
  <si>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</si>
  <si>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</si>
  <si>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</si>
  <si>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</si>
  <si>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</si>
  <si>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</si>
  <si>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</si>
  <si>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</si>
  <si>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</si>
  <si>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</si>
  <si>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</si>
  <si>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</si>
  <si>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</si>
  <si>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</si>
  <si>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</si>
  <si>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</si>
  <si>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</si>
  <si>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</si>
  <si>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</si>
  <si>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</si>
  <si>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</si>
  <si>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</si>
  <si>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</si>
  <si>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</si>
  <si>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</si>
  <si>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</si>
  <si>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</si>
  <si>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</si>
  <si>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</si>
  <si>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</si>
  <si>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</si>
  <si>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</si>
  <si>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</si>
  <si>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</si>
  <si>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</si>
  <si>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</si>
  <si>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</si>
  <si>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</si>
  <si>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</si>
  <si>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</si>
  <si>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</si>
  <si>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</si>
  <si>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</si>
  <si>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</si>
  <si>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</si>
  <si>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</si>
  <si>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</si>
  <si>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</si>
  <si>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</si>
  <si>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</si>
  <si>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</si>
  <si>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</si>
  <si>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</si>
  <si>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</si>
  <si>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</si>
  <si>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</si>
  <si>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</si>
  <si>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</si>
  <si>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</si>
  <si>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</si>
  <si>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</si>
  <si>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</si>
  <si>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</si>
  <si>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</si>
  <si>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</si>
  <si>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</si>
  <si>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</si>
  <si>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</si>
  <si>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</si>
  <si>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</si>
  <si>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</si>
  <si>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</si>
  <si>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</si>
  <si>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</si>
  <si>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</si>
  <si>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</si>
  <si>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</si>
  <si>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</si>
  <si>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</si>
  <si>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</si>
  <si>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</si>
  <si>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</si>
  <si>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</si>
  <si>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</si>
  <si>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</si>
  <si>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</si>
  <si>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</si>
  <si>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</si>
  <si>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</si>
  <si>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</si>
  <si>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</si>
  <si>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</si>
  <si>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</si>
  <si>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</si>
  <si>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</si>
  <si>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</si>
  <si>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</si>
  <si>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</si>
  <si>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</si>
  <si>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</si>
  <si>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</si>
  <si>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</si>
  <si>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</si>
  <si>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</si>
  <si>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</si>
  <si>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</si>
  <si>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</si>
  <si>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</si>
  <si>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</si>
  <si>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</si>
  <si>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</si>
  <si>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</si>
  <si>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</si>
  <si>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</si>
  <si>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</si>
  <si>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</si>
  <si>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</si>
  <si>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</si>
  <si>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</si>
  <si>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</si>
  <si>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</si>
  <si>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</si>
  <si>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</si>
  <si>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</si>
  <si>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</si>
  <si>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</si>
  <si>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</si>
  <si>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</si>
  <si>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</si>
  <si>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</si>
  <si>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</si>
  <si>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</si>
  <si>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</si>
  <si>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</si>
  <si>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</si>
  <si>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</si>
  <si>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</si>
  <si>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</si>
  <si>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</si>
  <si>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</si>
  <si>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</si>
  <si>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</si>
  <si>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</si>
  <si>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</si>
  <si>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</si>
  <si>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</si>
  <si>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</si>
  <si>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</si>
  <si>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</si>
  <si>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</si>
  <si>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</si>
  <si>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</si>
  <si>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</si>
  <si>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</si>
  <si>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</si>
  <si>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</si>
  <si>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</si>
  <si>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</si>
  <si>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</si>
  <si>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</si>
  <si>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</si>
  <si>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</si>
  <si>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</si>
  <si>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</si>
  <si>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</si>
  <si>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</si>
  <si>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</si>
  <si>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</si>
  <si>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</si>
  <si>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</si>
  <si>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</si>
  <si>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</si>
  <si>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</si>
  <si>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</si>
  <si>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</si>
  <si>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</si>
  <si>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</si>
  <si>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</si>
  <si>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</si>
  <si>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</si>
  <si>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</si>
  <si>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</si>
  <si>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</si>
  <si>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</si>
  <si>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</si>
  <si>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</si>
  <si>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</si>
  <si>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</si>
  <si>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</si>
  <si>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</si>
  <si>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</si>
  <si>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</si>
  <si>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</si>
  <si>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</si>
  <si>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</si>
  <si>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</si>
  <si>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</si>
  <si>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</si>
  <si>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</si>
  <si>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</si>
  <si>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</si>
  <si>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</si>
  <si>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</si>
  <si>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</si>
  <si>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</si>
  <si>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</si>
  <si>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</si>
  <si>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</si>
  <si>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</si>
  <si>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</si>
  <si>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</si>
  <si>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</si>
  <si>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</si>
  <si>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</si>
  <si>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</si>
  <si>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</si>
  <si>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</si>
  <si>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</si>
  <si>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</si>
  <si>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</si>
  <si>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</si>
  <si>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</si>
  <si>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</si>
  <si>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</si>
  <si>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</si>
  <si>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</si>
  <si>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</si>
  <si>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</si>
  <si>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</si>
  <si>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</si>
  <si>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</si>
  <si>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</si>
  <si>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</si>
  <si>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</si>
  <si>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</si>
  <si>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</si>
  <si>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</si>
  <si>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</si>
  <si>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</si>
  <si>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</si>
  <si>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</si>
  <si>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</si>
  <si>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</si>
  <si>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</si>
  <si>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</si>
  <si>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</si>
  <si>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</si>
  <si>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</si>
  <si>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</si>
  <si>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</si>
  <si>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</si>
  <si>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</si>
  <si>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</si>
  <si>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</si>
  <si>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</si>
  <si>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</si>
  <si>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</si>
  <si>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</si>
  <si>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</si>
  <si>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</si>
  <si>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</si>
  <si>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</si>
  <si>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</si>
  <si>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</si>
  <si>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</si>
  <si>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</si>
  <si>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</si>
  <si>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</si>
  <si>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</si>
  <si>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</si>
  <si>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</si>
  <si>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</si>
  <si>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</si>
  <si>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</si>
  <si>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</si>
  <si>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</si>
  <si>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</si>
  <si>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</si>
  <si>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</si>
  <si>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</si>
  <si>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</si>
  <si>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</si>
  <si>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</si>
  <si>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</si>
  <si>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</si>
  <si>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</si>
  <si>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</si>
  <si>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</si>
  <si>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</si>
  <si>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</si>
  <si>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</si>
  <si>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</si>
  <si>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</si>
  <si>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</si>
  <si>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</si>
  <si>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</si>
  <si>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</si>
  <si>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</si>
  <si>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</si>
  <si>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</si>
  <si>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</si>
  <si>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</si>
  <si>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</si>
  <si>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</si>
  <si>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</si>
  <si>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</si>
  <si>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</si>
  <si>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</si>
  <si>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</si>
  <si>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</si>
  <si>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</si>
  <si>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</si>
  <si>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</si>
  <si>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</si>
  <si>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</si>
  <si>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</si>
  <si>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</si>
  <si>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</si>
  <si>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</si>
  <si>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</si>
  <si>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</si>
  <si>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</si>
  <si>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</si>
  <si>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</si>
  <si>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</si>
  <si>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</si>
  <si>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</si>
  <si>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</si>
  <si>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</si>
  <si>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</si>
  <si>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</si>
  <si>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</si>
  <si>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</si>
  <si>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</si>
  <si>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</si>
  <si>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</si>
  <si>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</si>
  <si>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</si>
  <si>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</si>
  <si>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</si>
  <si>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</si>
  <si>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</si>
  <si>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</si>
  <si>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</si>
  <si>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</si>
  <si>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</si>
  <si>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</si>
  <si>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</si>
  <si>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</si>
  <si>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</si>
  <si>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</si>
  <si>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</si>
  <si>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</si>
  <si>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</si>
  <si>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</si>
  <si>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</si>
  <si>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</si>
  <si>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</si>
  <si>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</si>
  <si>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</si>
  <si>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</si>
  <si>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</si>
  <si>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</si>
  <si>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</si>
  <si>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</si>
  <si>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</si>
  <si>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</si>
  <si>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</si>
  <si>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</si>
  <si>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</si>
  <si>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</si>
  <si>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</si>
  <si>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</si>
  <si>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</si>
  <si>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</si>
  <si>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</si>
  <si>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</si>
  <si>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</si>
  <si>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</si>
  <si>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</si>
  <si>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</si>
  <si>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</si>
  <si>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</si>
  <si>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</si>
  <si>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</si>
  <si>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</si>
  <si>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</si>
  <si>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</si>
  <si>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</si>
  <si>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</si>
  <si>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</si>
  <si>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</si>
  <si>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</si>
  <si>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</si>
  <si>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</si>
  <si>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</si>
  <si>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</si>
  <si>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</si>
  <si>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</si>
  <si>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</si>
  <si>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</si>
  <si>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</si>
  <si>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</si>
  <si>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</si>
  <si>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</si>
  <si>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</si>
  <si>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</si>
  <si>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</si>
  <si>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</si>
  <si>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</si>
  <si>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</si>
  <si>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</si>
  <si>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</si>
  <si>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</si>
  <si>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</si>
  <si>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</si>
  <si>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</si>
  <si>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</si>
  <si>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</si>
  <si>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</si>
  <si>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</si>
  <si>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</si>
  <si>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</si>
  <si>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</si>
  <si>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</si>
  <si>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</si>
  <si>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</si>
  <si>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</si>
  <si>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</si>
  <si>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</si>
  <si>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</si>
  <si>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</si>
  <si>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</si>
  <si>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</si>
  <si>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</si>
  <si>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</si>
  <si>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</si>
  <si>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</si>
  <si>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</si>
  <si>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</si>
  <si>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</si>
  <si>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</si>
  <si>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</si>
  <si>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</si>
  <si>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</si>
  <si>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</si>
  <si>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</si>
  <si>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</si>
  <si>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</si>
  <si>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</si>
  <si>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</si>
  <si>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</si>
  <si>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</si>
  <si>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</si>
  <si>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</si>
  <si>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</si>
  <si>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</si>
  <si>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</si>
  <si>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</si>
  <si>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</si>
  <si>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</si>
  <si>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</si>
  <si>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</si>
  <si>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</si>
  <si>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</si>
  <si>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</si>
  <si>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</si>
  <si>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</si>
  <si>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</si>
  <si>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</si>
  <si>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</si>
  <si>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</si>
  <si>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</si>
  <si>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</si>
  <si>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</si>
  <si>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</si>
  <si>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</si>
  <si>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</si>
  <si>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</si>
  <si>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</si>
  <si>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</si>
  <si>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</si>
  <si>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</si>
  <si>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</si>
  <si>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</si>
  <si>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</si>
  <si>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</si>
  <si>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</si>
  <si>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</si>
  <si>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</si>
  <si>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</si>
  <si>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</si>
  <si>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</si>
  <si>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</si>
  <si>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</si>
  <si>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</si>
  <si>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</si>
  <si>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</si>
  <si>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</si>
  <si>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</si>
  <si>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</si>
  <si>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</si>
  <si>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</si>
  <si>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</si>
  <si>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</si>
  <si>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</si>
  <si>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</si>
  <si>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</si>
  <si>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</si>
  <si>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</si>
  <si>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</si>
  <si>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</si>
  <si>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</si>
  <si>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</si>
  <si>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</si>
  <si>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</si>
  <si>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</si>
  <si>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</si>
  <si>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</si>
  <si>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</si>
  <si>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</si>
  <si>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</si>
  <si>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</si>
  <si>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</si>
  <si>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</si>
  <si>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</si>
  <si>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</si>
  <si>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</si>
  <si>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</si>
  <si>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</si>
  <si>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</si>
  <si>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</si>
  <si>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</si>
  <si>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</si>
  <si>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</si>
  <si>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</si>
  <si>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</si>
  <si>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</si>
  <si>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</si>
  <si>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</si>
  <si>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</si>
  <si>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</si>
  <si>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</si>
  <si>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</si>
  <si>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</si>
  <si>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</si>
  <si>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</si>
  <si>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</si>
  <si>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</si>
  <si>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</si>
  <si>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</si>
  <si>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</si>
  <si>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</si>
  <si>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</si>
  <si>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</si>
  <si>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</si>
  <si>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</si>
  <si>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</si>
  <si>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</si>
  <si>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</si>
  <si>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</si>
  <si>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</si>
  <si>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</si>
  <si>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</si>
  <si>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</si>
  <si>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</si>
  <si>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</si>
  <si>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</si>
  <si>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</si>
  <si>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</si>
  <si>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</si>
  <si>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</si>
  <si>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</si>
  <si>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</si>
  <si>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</si>
  <si>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</si>
  <si>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</si>
  <si>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</si>
  <si>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</si>
  <si>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</si>
  <si>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</si>
  <si>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</si>
  <si>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</si>
  <si>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</si>
  <si>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</si>
  <si>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</si>
  <si>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</si>
  <si>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</si>
  <si>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</si>
  <si>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</si>
  <si>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</si>
  <si>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</si>
  <si>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</si>
  <si>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</si>
  <si>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</si>
  <si>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</si>
  <si>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</si>
  <si>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</si>
  <si>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</si>
  <si>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</si>
  <si>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</si>
  <si>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</si>
  <si>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</si>
  <si>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</si>
  <si>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</si>
  <si>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</si>
  <si>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</si>
  <si>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</si>
  <si>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</si>
  <si>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</si>
  <si>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</si>
  <si>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</si>
  <si>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</si>
  <si>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</si>
  <si>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</si>
  <si>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</si>
  <si>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</si>
  <si>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</si>
  <si>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</si>
  <si>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</si>
  <si>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</si>
  <si>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</si>
  <si>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</si>
  <si>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</si>
  <si>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</si>
  <si>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</si>
  <si>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</si>
  <si>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</si>
  <si>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</si>
  <si>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</si>
  <si>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</si>
  <si>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</si>
  <si>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</si>
  <si>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</si>
  <si>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</si>
  <si>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</si>
  <si>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</si>
  <si>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</si>
  <si>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</si>
  <si>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</si>
  <si>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</si>
  <si>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</si>
  <si>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</si>
  <si>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</si>
  <si>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</si>
  <si>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</si>
  <si>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</si>
  <si>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</si>
  <si>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</si>
  <si>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</si>
  <si>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</si>
  <si>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</si>
  <si>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</si>
  <si>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</si>
  <si>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</si>
  <si>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</si>
  <si>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</si>
  <si>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</si>
  <si>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</si>
  <si>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</si>
  <si>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</si>
  <si>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</si>
  <si>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</si>
  <si>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</si>
  <si>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</si>
  <si>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</si>
  <si>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</si>
  <si>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</si>
  <si>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</si>
  <si>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</si>
  <si>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</si>
  <si>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</si>
  <si>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</si>
  <si>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</si>
  <si>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</si>
  <si>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</si>
  <si>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</si>
  <si>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</si>
  <si>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</si>
  <si>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</si>
  <si>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</si>
  <si>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</si>
  <si>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</si>
  <si>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</si>
  <si>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</si>
  <si>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</si>
  <si>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</si>
  <si>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</si>
  <si>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</si>
  <si>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</si>
  <si>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</si>
  <si>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</si>
  <si>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</si>
  <si>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</si>
  <si>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</si>
  <si>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</si>
  <si>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</si>
  <si>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</si>
  <si>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</si>
  <si>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</si>
  <si>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</si>
  <si>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</si>
  <si>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</si>
  <si>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</si>
  <si>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</si>
  <si>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</si>
  <si>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</si>
  <si>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</si>
  <si>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</si>
  <si>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</si>
  <si>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</si>
  <si>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</si>
  <si>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</si>
  <si>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</si>
  <si>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</si>
  <si>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</si>
  <si>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</si>
  <si>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</si>
  <si>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</si>
  <si>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</si>
  <si>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</si>
  <si>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</si>
  <si>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</si>
  <si>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</si>
  <si>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</si>
  <si>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</si>
  <si>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</si>
  <si>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</si>
  <si>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</si>
  <si>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</si>
  <si>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</si>
  <si>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</si>
  <si>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</si>
  <si>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</si>
  <si>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</si>
  <si>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</si>
  <si>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</si>
  <si>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</si>
  <si>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</si>
  <si>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</si>
  <si>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</si>
  <si>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</si>
  <si>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</si>
  <si>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</si>
  <si>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</si>
  <si>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</si>
  <si>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</si>
  <si>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</si>
  <si>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</si>
  <si>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</si>
  <si>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</si>
  <si>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</si>
  <si>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</si>
  <si>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</si>
  <si>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</si>
  <si>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</si>
  <si>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</si>
  <si>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</si>
  <si>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</si>
  <si>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</si>
  <si>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</si>
  <si>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</si>
  <si>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</si>
  <si>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</si>
  <si>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</si>
  <si>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</si>
  <si>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</si>
  <si>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</si>
  <si>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</si>
  <si>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</si>
  <si>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</si>
  <si>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</si>
  <si>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</si>
  <si>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</si>
  <si>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</si>
  <si>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</si>
  <si>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</si>
  <si>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</si>
  <si>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</si>
  <si>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</si>
  <si>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</si>
  <si>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</si>
  <si>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</si>
  <si>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</si>
  <si>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</si>
  <si>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</si>
  <si>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</si>
  <si>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</si>
  <si>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</si>
  <si>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</si>
  <si>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</si>
  <si>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</si>
  <si>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</si>
  <si>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</si>
  <si>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</si>
  <si>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</si>
  <si>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</si>
  <si>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</si>
  <si>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</si>
  <si>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</si>
  <si>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</si>
  <si>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</si>
  <si>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</si>
  <si>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</si>
  <si>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</si>
  <si>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</si>
  <si>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</si>
  <si>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</si>
  <si>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</si>
  <si>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</si>
  <si>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</si>
  <si>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</si>
  <si>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</si>
  <si>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</si>
  <si>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</si>
  <si>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</si>
  <si>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</si>
  <si>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</si>
  <si>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</si>
  <si>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</si>
  <si>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</si>
  <si>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</si>
  <si>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</si>
  <si>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</si>
  <si>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</si>
  <si>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</si>
  <si>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</si>
  <si>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</si>
  <si>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</si>
  <si>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</si>
  <si>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</si>
  <si>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</si>
  <si>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</si>
  <si>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</si>
  <si>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</si>
  <si>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</si>
  <si>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</si>
  <si>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</si>
  <si>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</si>
  <si>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</si>
  <si>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</si>
  <si>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</si>
  <si>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</si>
  <si>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</si>
  <si>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</si>
  <si>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</si>
  <si>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</si>
  <si>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</si>
  <si>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</si>
  <si>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</si>
  <si>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</si>
  <si>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</si>
  <si>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</si>
  <si>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</si>
  <si>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</si>
  <si>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</si>
  <si>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</si>
  <si>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</si>
  <si>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</si>
  <si>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</si>
  <si>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</si>
  <si>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</si>
  <si>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</si>
  <si>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</si>
  <si>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</si>
  <si>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</si>
  <si>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</si>
  <si>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</si>
  <si>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</si>
  <si>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</si>
  <si>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</si>
  <si>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</si>
  <si>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</si>
  <si>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</si>
  <si>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</si>
  <si>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</si>
  <si>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</si>
  <si>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</si>
  <si>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</si>
  <si>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</si>
  <si>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</si>
  <si>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</si>
  <si>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</si>
  <si>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</si>
  <si>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</si>
  <si>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</si>
  <si>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</si>
  <si>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</si>
  <si>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</si>
  <si>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</si>
  <si>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</si>
  <si>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</si>
  <si>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</si>
  <si>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</si>
  <si>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</si>
  <si>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</si>
  <si>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</si>
  <si>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</si>
  <si>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</si>
  <si>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</si>
  <si>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</si>
  <si>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</si>
  <si>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</si>
  <si>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</si>
  <si>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</si>
  <si>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</si>
  <si>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</si>
  <si>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</si>
  <si>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</si>
  <si>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</si>
  <si>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</si>
  <si>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</si>
  <si>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</si>
  <si>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</si>
  <si>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</si>
  <si>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</si>
  <si>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</si>
  <si>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</si>
  <si>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</si>
  <si>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</si>
  <si>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</si>
  <si>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</si>
  <si>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</si>
  <si>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</si>
  <si>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</si>
  <si>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</si>
  <si>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</si>
  <si>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</si>
  <si>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</si>
  <si>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</si>
  <si>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</si>
  <si>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</si>
  <si>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</si>
  <si>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</si>
  <si>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</si>
  <si>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</si>
  <si>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</si>
  <si>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</si>
  <si>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</si>
  <si>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</si>
  <si>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</si>
  <si>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</si>
  <si>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</si>
  <si>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</si>
  <si>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</si>
  <si>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</si>
  <si>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</si>
  <si>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</si>
  <si>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</si>
  <si>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</si>
  <si>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</si>
  <si>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</si>
  <si>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</si>
  <si>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</si>
  <si>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</si>
  <si>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</si>
  <si>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</si>
  <si>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</si>
  <si>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</si>
  <si>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</si>
  <si>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</si>
  <si>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</si>
  <si>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</si>
  <si>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</si>
  <si>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</si>
  <si>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</si>
  <si>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</si>
  <si>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</si>
  <si>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</si>
  <si>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</si>
  <si>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</si>
  <si>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</si>
  <si>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</si>
  <si>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</si>
  <si>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</si>
  <si>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</si>
  <si>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</si>
  <si>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</si>
  <si>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</si>
  <si>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</si>
  <si>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</si>
  <si>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</si>
  <si>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</si>
  <si>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</si>
  <si>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</si>
  <si>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</si>
  <si>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</si>
  <si>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</si>
  <si>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</si>
  <si>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</si>
  <si>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</si>
  <si>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</si>
  <si>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</si>
  <si>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</si>
  <si>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</si>
  <si>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</si>
  <si>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</si>
  <si>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</si>
  <si>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</si>
  <si>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</si>
  <si>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</si>
  <si>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</si>
  <si>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</si>
  <si>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</si>
  <si>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</si>
  <si>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</si>
  <si>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</si>
  <si>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</si>
  <si>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</si>
  <si>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</si>
  <si>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</si>
  <si>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</si>
  <si>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</si>
  <si>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</si>
  <si>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</si>
  <si>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</si>
  <si>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</si>
  <si>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</si>
  <si>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</si>
  <si>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</si>
  <si>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</si>
  <si>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</si>
  <si>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</si>
  <si>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</si>
  <si>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</si>
  <si>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</si>
  <si>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</si>
  <si>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</si>
  <si>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</si>
  <si>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</si>
  <si>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</si>
  <si>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</si>
  <si>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</si>
  <si>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</si>
  <si>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</si>
  <si>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</si>
  <si>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</si>
  <si>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</si>
  <si>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</si>
  <si>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</si>
  <si>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</si>
  <si>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</si>
  <si>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</si>
  <si>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</si>
  <si>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</si>
  <si>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</si>
  <si>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</si>
  <si>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</si>
  <si>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</si>
  <si>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</si>
  <si>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</si>
  <si>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</si>
  <si>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</si>
  <si>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</si>
  <si>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</si>
  <si>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</si>
  <si>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</si>
  <si>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</si>
  <si>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</si>
  <si>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</si>
  <si>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</si>
  <si>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</si>
  <si>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</si>
  <si>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</si>
  <si>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</si>
  <si>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</si>
  <si>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</si>
  <si>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</si>
  <si>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</si>
  <si>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</si>
  <si>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</si>
  <si>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</si>
  <si>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</si>
  <si>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</si>
  <si>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</si>
  <si>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</si>
  <si>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</si>
  <si>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</si>
  <si>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</si>
  <si>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</si>
  <si>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</si>
  <si>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</si>
  <si>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</si>
  <si>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</si>
  <si>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</si>
  <si>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</si>
  <si>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</si>
  <si>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</si>
  <si>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</si>
  <si>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</si>
  <si>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</si>
  <si>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</si>
  <si>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</si>
  <si>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</si>
  <si>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</si>
  <si>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</si>
  <si>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</si>
  <si>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</si>
  <si>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</si>
  <si>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</si>
  <si>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</si>
  <si>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</si>
  <si>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</si>
  <si>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</si>
  <si>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</si>
  <si>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</si>
  <si>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</si>
  <si>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</si>
  <si>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</si>
  <si>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</si>
  <si>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</si>
  <si>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</si>
  <si>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</si>
  <si>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</si>
  <si>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</si>
  <si>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</si>
  <si>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</si>
  <si>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</si>
  <si>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</si>
  <si>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</si>
  <si>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</si>
  <si>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</si>
  <si>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</si>
  <si>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</si>
  <si>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</si>
  <si>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</si>
  <si>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</si>
  <si>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</si>
  <si>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</si>
  <si>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</si>
  <si>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</si>
  <si>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</si>
  <si>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</si>
  <si>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</si>
  <si>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</si>
  <si>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</si>
  <si>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</si>
  <si>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</si>
  <si>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</si>
  <si>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</si>
  <si>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</si>
  <si>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</si>
  <si>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</si>
  <si>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</si>
  <si>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</si>
  <si>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</si>
  <si>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</si>
  <si>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</si>
  <si>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</si>
  <si>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</si>
  <si>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</si>
  <si>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</si>
  <si>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</si>
  <si>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</si>
  <si>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</si>
  <si>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</si>
  <si>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</si>
  <si>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</si>
  <si>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</si>
  <si>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</si>
  <si>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</si>
  <si>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</si>
  <si>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</si>
  <si>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</si>
  <si>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</si>
  <si>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</si>
  <si>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</si>
  <si>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</si>
  <si>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</si>
  <si>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</si>
  <si>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</si>
  <si>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</si>
  <si>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</si>
  <si>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</si>
  <si>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</si>
  <si>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</si>
  <si>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</si>
  <si>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</si>
  <si>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</si>
  <si>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</si>
  <si>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</si>
  <si>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</si>
  <si>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</si>
  <si>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</si>
  <si>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</si>
  <si>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</si>
  <si>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</si>
  <si>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</si>
  <si>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</si>
  <si>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</si>
  <si>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</si>
  <si>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</si>
  <si>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</si>
  <si>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</si>
  <si>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</si>
  <si>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</si>
  <si>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</si>
  <si>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</si>
  <si>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</si>
  <si>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</si>
  <si>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</si>
  <si>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</si>
  <si>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</si>
  <si>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</si>
  <si>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</si>
  <si>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</si>
  <si>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</si>
  <si>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</si>
  <si>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</si>
  <si>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</si>
  <si>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</si>
  <si>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</si>
  <si>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</si>
  <si>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</si>
  <si>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</si>
  <si>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</si>
  <si>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</si>
  <si>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</si>
  <si>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</si>
  <si>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</si>
  <si>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</si>
  <si>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</si>
  <si>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</si>
  <si>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</si>
  <si>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</si>
  <si>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</si>
  <si>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</si>
  <si>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</si>
  <si>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</si>
  <si>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</si>
  <si>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</si>
  <si>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</si>
  <si>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</si>
  <si>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</si>
  <si>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</si>
  <si>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</si>
  <si>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</si>
  <si>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</si>
  <si>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</si>
  <si>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</si>
  <si>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</si>
  <si>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</si>
  <si>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</si>
  <si>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</si>
  <si>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</si>
  <si>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</si>
  <si>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</si>
  <si>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</si>
  <si>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</si>
  <si>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</si>
  <si>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</si>
  <si>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</si>
  <si>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</si>
  <si>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</si>
  <si>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</si>
  <si>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</si>
  <si>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</si>
  <si>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</si>
  <si>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</si>
  <si>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</si>
  <si>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</si>
  <si>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</si>
  <si>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</si>
  <si>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</si>
  <si>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</si>
  <si>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</si>
  <si>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</si>
  <si>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</si>
  <si>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</si>
  <si>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</si>
  <si>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</si>
  <si>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</si>
  <si>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</si>
  <si>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</si>
  <si>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</si>
  <si>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</si>
  <si>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</si>
  <si>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</si>
  <si>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</si>
  <si>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</si>
  <si>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</si>
  <si>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</si>
  <si>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</si>
  <si>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</si>
  <si>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</si>
  <si>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</si>
  <si>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</si>
  <si>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</si>
  <si>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</si>
  <si>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</si>
  <si>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</si>
  <si>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</si>
  <si>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</si>
  <si>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</si>
  <si>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</si>
  <si>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</si>
  <si>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</si>
  <si>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</si>
  <si>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</si>
  <si>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</si>
  <si>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</si>
  <si>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</si>
  <si>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</si>
  <si>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</si>
  <si>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</si>
  <si>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</si>
  <si>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</si>
  <si>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</si>
  <si>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</si>
  <si>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</si>
  <si>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</si>
  <si>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</si>
  <si>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</si>
  <si>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</si>
  <si>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</si>
  <si>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</si>
  <si>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</si>
  <si>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</si>
  <si>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</si>
  <si>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</si>
  <si>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</si>
  <si>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</si>
  <si>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</si>
  <si>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</si>
  <si>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</si>
  <si>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</si>
  <si>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</si>
  <si>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</si>
  <si>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</si>
  <si>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</si>
  <si>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</si>
  <si>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</si>
  <si>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</si>
  <si>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</si>
  <si>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</si>
  <si>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</si>
  <si>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</si>
  <si>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</si>
  <si>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</si>
  <si>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</si>
  <si>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</si>
  <si>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</si>
  <si>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</si>
  <si>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</si>
  <si>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</si>
  <si>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</si>
  <si>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</si>
  <si>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</si>
  <si>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</si>
  <si>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</si>
  <si>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</si>
  <si>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</si>
  <si>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</si>
  <si>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</si>
  <si>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</si>
  <si>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</si>
  <si>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</si>
  <si>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</si>
  <si>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</si>
  <si>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</si>
  <si>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</si>
  <si>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</si>
  <si>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</si>
  <si>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</si>
  <si>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</si>
  <si>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</si>
  <si>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</si>
  <si>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</si>
  <si>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</si>
  <si>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</si>
  <si>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</si>
  <si>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</si>
  <si>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</si>
  <si>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</si>
  <si>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</si>
  <si>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</si>
  <si>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</si>
  <si>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</si>
  <si>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</si>
  <si>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</si>
  <si>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</si>
  <si>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</si>
  <si>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</si>
  <si>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</si>
  <si>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</si>
  <si>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</si>
  <si>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</si>
  <si>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</si>
  <si>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</si>
  <si>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</si>
  <si>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</si>
  <si>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</si>
  <si>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</si>
  <si>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</si>
  <si>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</si>
  <si>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</si>
  <si>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</si>
  <si>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</si>
  <si>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</si>
  <si>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</si>
  <si>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</si>
  <si>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</si>
  <si>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</si>
  <si>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</si>
  <si>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</si>
  <si>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</si>
  <si>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</si>
  <si>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</si>
  <si>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</si>
  <si>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</si>
  <si>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</si>
  <si>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</si>
  <si>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</si>
  <si>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</si>
  <si>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</si>
  <si>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</si>
  <si>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</si>
  <si>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</si>
  <si>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</si>
  <si>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</si>
  <si>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</si>
  <si>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</si>
  <si>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</si>
  <si>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</si>
  <si>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</si>
  <si>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</si>
  <si>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</si>
  <si>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</si>
  <si>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</si>
  <si>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</si>
  <si>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</si>
  <si>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</si>
  <si>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</si>
  <si>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</si>
  <si>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</si>
  <si>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</si>
  <si>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</si>
  <si>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</si>
  <si>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</si>
  <si>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</si>
  <si>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</si>
  <si>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</si>
  <si>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</si>
  <si>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</si>
  <si>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</si>
  <si>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</si>
  <si>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</si>
  <si>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</si>
  <si>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</si>
  <si>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</si>
  <si>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</si>
  <si>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</si>
  <si>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</si>
  <si>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</si>
  <si>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</si>
  <si>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</si>
  <si>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</si>
  <si>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</si>
  <si>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</si>
  <si>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</si>
  <si>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</si>
  <si>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</si>
  <si>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</si>
  <si>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</si>
  <si>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</si>
  <si>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</si>
  <si>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</si>
  <si>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</si>
  <si>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</si>
  <si>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</si>
  <si>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</si>
  <si>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</si>
  <si>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</si>
  <si>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</si>
  <si>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</si>
  <si>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</si>
  <si>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</si>
  <si>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</si>
  <si>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</si>
  <si>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</si>
  <si>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</si>
  <si>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</si>
  <si>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</si>
  <si>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</si>
  <si>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</si>
  <si>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</si>
  <si>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</si>
  <si>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</si>
  <si>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</si>
  <si>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</si>
  <si>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</si>
  <si>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</si>
  <si>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</si>
  <si>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</si>
  <si>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</si>
  <si>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</si>
  <si>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</si>
  <si>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</si>
  <si>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</si>
  <si>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</si>
  <si>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</si>
  <si>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</si>
  <si>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</si>
  <si>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</si>
  <si>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</si>
  <si>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</si>
  <si>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</si>
  <si>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</si>
  <si>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</si>
  <si>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</si>
  <si>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</si>
  <si>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</si>
  <si>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</si>
  <si>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</si>
  <si>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</si>
  <si>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</si>
  <si>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</si>
  <si>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</si>
  <si>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</si>
  <si>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</si>
  <si>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</si>
  <si>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</si>
  <si>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</si>
  <si>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</si>
  <si>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</si>
  <si>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</si>
  <si>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</si>
  <si>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</si>
  <si>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</si>
  <si>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</si>
  <si>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</si>
  <si>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</si>
  <si>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</si>
  <si>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</si>
  <si>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</si>
  <si>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</si>
  <si>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</si>
  <si>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</si>
  <si>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</si>
  <si>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</si>
  <si>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</si>
  <si>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</si>
  <si>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</si>
  <si>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</si>
  <si>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</si>
  <si>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</si>
  <si>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</si>
  <si>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</si>
  <si>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</si>
  <si>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</si>
  <si>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</si>
  <si>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</si>
  <si>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</si>
  <si>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</si>
  <si>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</si>
  <si>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</si>
  <si>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</si>
  <si>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</si>
  <si>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</si>
  <si>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</si>
  <si>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</si>
  <si>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</si>
  <si>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</si>
  <si>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</si>
  <si>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</si>
  <si>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</si>
  <si>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</si>
  <si>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</si>
  <si>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</si>
  <si>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</si>
  <si>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</si>
  <si>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</si>
  <si>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</si>
  <si>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</si>
  <si>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</si>
  <si>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</si>
  <si>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</si>
  <si>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</si>
  <si>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</si>
  <si>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</si>
  <si>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</si>
  <si>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</si>
  <si>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</si>
  <si>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</si>
  <si>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</si>
  <si>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</si>
  <si>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</si>
  <si>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</si>
  <si>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</si>
  <si>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</si>
  <si>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</si>
  <si>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</si>
  <si>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</si>
  <si>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</si>
  <si>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</si>
  <si>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</si>
  <si>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</si>
  <si>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</si>
  <si>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</si>
  <si>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</si>
  <si>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</si>
  <si>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</si>
  <si>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</si>
  <si>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</si>
  <si>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</si>
  <si>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</si>
  <si>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</si>
  <si>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</si>
  <si>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</si>
  <si>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</si>
  <si>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</si>
  <si>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</si>
  <si>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</si>
  <si>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</si>
  <si>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</si>
  <si>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</si>
  <si>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</si>
  <si>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</si>
  <si>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</si>
  <si>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</si>
  <si>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</si>
  <si>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</si>
  <si>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</si>
  <si>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</si>
  <si>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</si>
  <si>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</si>
  <si>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</si>
  <si>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</si>
  <si>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</si>
  <si>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</si>
  <si>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</si>
  <si>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</si>
  <si>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</si>
  <si>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</si>
  <si>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</si>
  <si>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</si>
  <si>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</si>
  <si>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</si>
  <si>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</si>
  <si>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</si>
  <si>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</si>
  <si>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</si>
  <si>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</si>
  <si>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</si>
  <si>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</si>
  <si>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</si>
  <si>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</si>
  <si>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</si>
  <si>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</si>
  <si>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</si>
  <si>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</si>
  <si>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</si>
  <si>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</si>
  <si>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</si>
  <si>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</si>
  <si>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</si>
  <si>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</si>
  <si>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</si>
  <si>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</si>
  <si>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</si>
  <si>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</si>
  <si>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</si>
  <si>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</si>
  <si>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</si>
  <si>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</si>
  <si>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</si>
  <si>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</si>
  <si>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</si>
  <si>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</si>
  <si>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</si>
  <si>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</si>
  <si>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</si>
  <si>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</si>
  <si>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</si>
  <si>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</si>
  <si>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</si>
  <si>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</si>
  <si>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</si>
  <si>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</si>
  <si>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</si>
  <si>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</si>
  <si>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</si>
  <si>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</si>
  <si>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</si>
  <si>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</si>
  <si>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</si>
  <si>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</si>
  <si>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</si>
  <si>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</si>
  <si>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</si>
  <si>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</si>
  <si>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</si>
  <si>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</si>
  <si>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</si>
  <si>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</si>
  <si>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</si>
  <si>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</si>
  <si>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</si>
  <si>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</si>
  <si>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</si>
  <si>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</si>
  <si>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</si>
  <si>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</si>
  <si>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</si>
  <si>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</si>
  <si>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</si>
  <si>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</si>
  <si>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</si>
  <si>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</si>
  <si>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</si>
  <si>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</si>
  <si>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</si>
  <si>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</si>
  <si>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</si>
  <si>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</si>
  <si>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</si>
  <si>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</si>
  <si>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</si>
  <si>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</si>
  <si>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</si>
  <si>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</si>
  <si>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</si>
  <si>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</si>
  <si>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</si>
  <si>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</si>
  <si>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</si>
  <si>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</si>
  <si>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</si>
  <si>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</si>
  <si>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</si>
  <si>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</si>
  <si>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</si>
  <si>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</si>
  <si>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</si>
  <si>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</si>
  <si>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</si>
  <si>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</si>
  <si>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</si>
  <si>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</si>
  <si>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</si>
  <si>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</si>
  <si>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</si>
  <si>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</si>
  <si>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</si>
  <si>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</si>
  <si>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</si>
  <si>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</si>
  <si>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</si>
  <si>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</si>
  <si>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</si>
  <si>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</si>
  <si>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</si>
  <si>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</si>
  <si>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</si>
  <si>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</si>
  <si>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</si>
  <si>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</si>
  <si>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</si>
  <si>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</si>
  <si>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</si>
  <si>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</si>
  <si>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</si>
  <si>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</si>
  <si>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</si>
  <si>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</si>
  <si>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</si>
  <si>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</si>
  <si>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</si>
  <si>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</si>
  <si>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</si>
  <si>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</si>
  <si>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</si>
  <si>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</si>
  <si>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</si>
  <si>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</si>
  <si>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</si>
  <si>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</si>
  <si>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</si>
  <si>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</si>
  <si>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</si>
  <si>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</si>
  <si>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</si>
  <si>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</si>
  <si>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</si>
  <si>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</si>
  <si>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</si>
  <si>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</si>
  <si>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</si>
  <si>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</si>
  <si>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</si>
  <si>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</si>
  <si>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</si>
  <si>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</si>
  <si>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</si>
  <si>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</si>
  <si>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</si>
  <si>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</si>
  <si>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</si>
  <si>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</si>
  <si>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</si>
  <si>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</si>
  <si>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</si>
  <si>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</si>
  <si>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</si>
  <si>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</si>
  <si>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</si>
  <si>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</si>
  <si>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</si>
  <si>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</si>
  <si>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</si>
  <si>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</si>
  <si>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</si>
  <si>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</si>
  <si>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</si>
  <si>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</si>
  <si>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</si>
  <si>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</si>
  <si>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</si>
  <si>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</si>
  <si>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</si>
  <si>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</si>
  <si>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</si>
  <si>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</si>
  <si>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</si>
  <si>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</si>
  <si>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</si>
  <si>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</si>
  <si>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</si>
  <si>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</si>
  <si>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</si>
  <si>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</si>
  <si>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</si>
  <si>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</si>
  <si>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</si>
  <si>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</si>
  <si>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</si>
  <si>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</si>
  <si>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</si>
  <si>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</si>
  <si>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</si>
  <si>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</si>
  <si>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</si>
  <si>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</si>
  <si>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</si>
  <si>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</si>
  <si>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</si>
  <si>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</si>
  <si>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</si>
  <si>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</si>
  <si>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</si>
  <si>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</si>
  <si>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</si>
  <si>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</si>
  <si>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</si>
  <si>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</si>
  <si>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</si>
  <si>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</si>
  <si>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</si>
  <si>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</si>
  <si>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</si>
  <si>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</si>
  <si>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</si>
  <si>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</si>
  <si>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</si>
  <si>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</si>
  <si>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</si>
  <si>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</si>
  <si>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</si>
  <si>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</si>
  <si>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</si>
  <si>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</si>
  <si>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</si>
  <si>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</si>
  <si>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</si>
  <si>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</si>
  <si>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</si>
  <si>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</si>
  <si>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</si>
  <si>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</si>
  <si>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</si>
  <si>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</si>
  <si>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</si>
  <si>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</si>
  <si>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</si>
  <si>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</si>
  <si>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</si>
  <si>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</si>
  <si>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</si>
  <si>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</si>
  <si>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</si>
  <si>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</si>
  <si>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</si>
  <si>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</si>
  <si>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</si>
  <si>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</si>
  <si>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</si>
  <si>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</si>
  <si>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</si>
  <si>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</si>
  <si>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</si>
  <si>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</si>
  <si>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</si>
  <si>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</si>
  <si>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</si>
  <si>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</si>
  <si>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</si>
  <si>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</si>
  <si>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</si>
  <si>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</si>
  <si>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</si>
  <si>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</si>
  <si>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</si>
  <si>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</si>
  <si>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</si>
  <si>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</si>
  <si>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</si>
  <si>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</si>
  <si>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</si>
  <si>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</si>
  <si>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</si>
  <si>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</si>
  <si>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</si>
  <si>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</si>
  <si>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</si>
  <si>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</si>
  <si>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</si>
  <si>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</si>
  <si>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</si>
  <si>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</si>
  <si>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</si>
  <si>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</si>
  <si>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</si>
  <si>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</si>
  <si>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</si>
  <si>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</si>
  <si>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</si>
  <si>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</si>
  <si>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</si>
  <si>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</si>
  <si>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</si>
  <si>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</si>
  <si>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</si>
  <si>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</si>
  <si>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</si>
  <si>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</si>
  <si>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</si>
  <si>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</si>
  <si>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</si>
  <si>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</si>
  <si>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</si>
  <si>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</si>
  <si>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</si>
  <si>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</si>
  <si>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</si>
  <si>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</si>
  <si>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</si>
  <si>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</si>
  <si>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</si>
  <si>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</si>
  <si>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</si>
  <si>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</si>
  <si>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</si>
  <si>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</si>
  <si>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</si>
  <si>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</si>
  <si>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</si>
  <si>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</si>
  <si>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</si>
  <si>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</si>
  <si>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</si>
  <si>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</si>
  <si>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</si>
  <si>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</si>
  <si>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</si>
  <si>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</si>
  <si>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</si>
  <si>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</si>
  <si>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</si>
  <si>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</si>
  <si>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</si>
  <si>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</si>
  <si>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</si>
  <si>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</si>
  <si>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</si>
  <si>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</si>
  <si>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</si>
  <si>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</si>
  <si>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</si>
  <si>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</si>
  <si>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</si>
  <si>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</si>
  <si>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</si>
  <si>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</si>
  <si>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</si>
  <si>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</si>
  <si>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</si>
  <si>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</si>
  <si>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</si>
  <si>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</si>
  <si>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</si>
  <si>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</si>
  <si>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</si>
  <si>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</si>
  <si>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</si>
  <si>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</si>
  <si>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</si>
  <si>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</si>
  <si>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</si>
  <si>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</si>
  <si>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</si>
  <si>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</si>
  <si>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</si>
  <si>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</si>
  <si>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</si>
  <si>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</si>
  <si>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</si>
  <si>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</si>
  <si>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</si>
  <si>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</si>
  <si>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</si>
  <si>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</si>
  <si>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</si>
  <si>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</si>
  <si>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</si>
  <si>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</si>
  <si>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</si>
  <si>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</si>
  <si>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</si>
  <si>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</si>
  <si>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</si>
  <si>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</si>
  <si>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</si>
  <si>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</si>
  <si>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</si>
  <si>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</si>
  <si>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</si>
  <si>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</si>
  <si>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</si>
  <si>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</si>
  <si>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</si>
  <si>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</si>
  <si>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</si>
  <si>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</si>
  <si>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</si>
  <si>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</si>
  <si>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</si>
  <si>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</si>
  <si>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</si>
  <si>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</si>
  <si>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</si>
  <si>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</si>
  <si>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</si>
  <si>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</si>
  <si>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</si>
  <si>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</si>
  <si>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</si>
  <si>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</si>
  <si>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</si>
  <si>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</si>
  <si>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</si>
  <si>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</si>
  <si>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</si>
  <si>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</si>
  <si>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</si>
  <si>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</si>
  <si>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</si>
  <si>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</si>
  <si>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</si>
  <si>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</si>
  <si>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</si>
  <si>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</si>
  <si>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</si>
  <si>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</si>
  <si>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</si>
  <si>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</si>
  <si>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</si>
  <si>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</si>
  <si>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</si>
  <si>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</si>
  <si>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</si>
  <si>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</si>
  <si>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</si>
  <si>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</si>
  <si>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</si>
  <si>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</si>
  <si>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</si>
  <si>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</si>
  <si>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</si>
  <si>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</si>
  <si>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</si>
  <si>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</si>
  <si>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</si>
  <si>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</si>
  <si>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</si>
  <si>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</si>
  <si>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</si>
  <si>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</si>
  <si>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</si>
  <si>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</si>
  <si>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</si>
  <si>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</si>
  <si>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</si>
  <si>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</si>
  <si>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</si>
  <si>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</si>
  <si>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</si>
  <si>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</si>
  <si>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</si>
  <si>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</si>
  <si>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</si>
  <si>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</si>
  <si>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</si>
  <si>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</si>
  <si>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</si>
  <si>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</si>
  <si>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</si>
  <si>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</si>
  <si>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</si>
  <si>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</si>
  <si>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</si>
  <si>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</si>
  <si>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</si>
  <si>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</si>
  <si>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</si>
  <si>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</si>
  <si>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</si>
  <si>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</si>
  <si>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</si>
  <si>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</si>
  <si>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</si>
  <si>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</si>
  <si>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</si>
  <si>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</si>
  <si>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</si>
  <si>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</si>
  <si>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</si>
  <si>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</si>
  <si>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</si>
  <si>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</si>
  <si>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</si>
  <si>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</si>
  <si>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</si>
  <si>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</si>
  <si>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</si>
  <si>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</si>
  <si>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</si>
  <si>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</si>
  <si>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</si>
  <si>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</si>
  <si>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</si>
  <si>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</si>
  <si>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</si>
  <si>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</si>
  <si>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</si>
  <si>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</si>
  <si>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</si>
  <si>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</si>
  <si>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</si>
  <si>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</si>
  <si>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</si>
  <si>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</si>
  <si>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</si>
  <si>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</si>
  <si>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</si>
  <si>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</si>
  <si>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</si>
  <si>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</si>
  <si>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</si>
  <si>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</si>
  <si>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</si>
  <si>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</si>
  <si>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</si>
  <si>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</si>
  <si>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</si>
  <si>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</si>
  <si>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</si>
  <si>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</si>
  <si>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</si>
  <si>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</si>
  <si>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</si>
  <si>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</si>
  <si>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</si>
  <si>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</si>
  <si>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</si>
  <si>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</si>
  <si>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</si>
  <si>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</si>
  <si>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</si>
  <si>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</si>
  <si>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</si>
  <si>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</si>
  <si>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</si>
  <si>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</si>
  <si>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</si>
  <si>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</si>
  <si>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</si>
  <si>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</si>
  <si>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</si>
  <si>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</si>
  <si>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</si>
  <si>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</si>
  <si>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</si>
  <si>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</si>
  <si>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</si>
  <si>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</si>
  <si>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</si>
  <si>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</si>
  <si>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</si>
  <si>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</si>
  <si>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</si>
  <si>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</si>
  <si>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</si>
  <si>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</si>
  <si>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</si>
  <si>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</si>
  <si>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</si>
  <si>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</si>
  <si>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</si>
  <si>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</si>
  <si>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</si>
  <si>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</si>
  <si>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</si>
  <si>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</si>
  <si>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</si>
  <si>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</si>
  <si>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</si>
  <si>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</si>
  <si>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</si>
  <si>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</si>
  <si>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</si>
  <si>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</si>
  <si>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</si>
  <si>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</si>
  <si>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</si>
  <si>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</si>
  <si>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</si>
  <si>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</si>
  <si>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</si>
  <si>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</si>
  <si>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</si>
  <si>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</si>
  <si>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</si>
  <si>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</si>
  <si>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</si>
  <si>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</si>
  <si>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</si>
  <si>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</si>
  <si>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</si>
  <si>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</si>
  <si>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</si>
  <si>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</si>
  <si>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</si>
  <si>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</si>
  <si>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</si>
  <si>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</si>
  <si>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</si>
  <si>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</si>
  <si>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</si>
  <si>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</si>
  <si>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</si>
  <si>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</si>
  <si>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</si>
  <si>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</si>
  <si>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</si>
  <si>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</si>
  <si>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</si>
  <si>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</si>
  <si>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</si>
  <si>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</si>
  <si>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</si>
  <si>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</si>
  <si>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</si>
  <si>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</si>
  <si>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</si>
  <si>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</si>
  <si>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</si>
  <si>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</si>
  <si>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</si>
  <si>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</si>
  <si>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</si>
  <si>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</si>
  <si>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</si>
  <si>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</si>
  <si>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</si>
  <si>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</si>
  <si>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</si>
  <si>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</si>
  <si>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</si>
  <si>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</si>
  <si>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</si>
  <si>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</si>
  <si>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</si>
  <si>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</si>
  <si>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</si>
  <si>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</si>
  <si>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</si>
  <si>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</si>
  <si>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</si>
  <si>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</si>
  <si>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</si>
  <si>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</si>
  <si>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</si>
  <si>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</si>
  <si>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</si>
  <si>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</si>
  <si>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</si>
  <si>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</si>
  <si>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</si>
  <si>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</si>
  <si>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</si>
  <si>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</si>
  <si>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</si>
  <si>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</si>
  <si>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</si>
  <si>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</si>
  <si>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</si>
  <si>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</si>
  <si>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</si>
  <si>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</si>
  <si>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</si>
  <si>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</si>
  <si>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</si>
  <si>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</si>
  <si>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</si>
  <si>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</si>
  <si>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</si>
  <si>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</si>
  <si>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</si>
  <si>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</si>
  <si>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</si>
  <si>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</si>
  <si>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</si>
  <si>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</si>
  <si>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</si>
  <si>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</si>
  <si>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</si>
  <si>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</si>
  <si>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</si>
  <si>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</si>
  <si>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</si>
  <si>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</si>
  <si>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</si>
  <si>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</si>
  <si>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</si>
  <si>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</si>
  <si>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</si>
  <si>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</si>
  <si>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</si>
  <si>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</si>
  <si>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</si>
  <si>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</si>
  <si>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</si>
  <si>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</si>
  <si>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</si>
  <si>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</si>
  <si>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</si>
  <si>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</si>
  <si>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</si>
  <si>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</si>
  <si>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</si>
  <si>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</si>
  <si>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</si>
  <si>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</si>
  <si>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</si>
  <si>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</si>
  <si>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</si>
  <si>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</si>
  <si>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</si>
  <si>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</si>
  <si>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</si>
  <si>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</si>
  <si>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</si>
  <si>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</si>
  <si>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</si>
  <si>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</si>
  <si>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</si>
  <si>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</si>
  <si>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</si>
  <si>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</si>
  <si>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</si>
  <si>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</si>
  <si>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</si>
  <si>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</si>
  <si>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</si>
  <si>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</si>
  <si>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</si>
  <si>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</si>
  <si>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</si>
  <si>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</si>
  <si>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</si>
  <si>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</si>
  <si>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</si>
  <si>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</si>
  <si>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</si>
  <si>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</si>
  <si>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</si>
  <si>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</si>
  <si>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</si>
  <si>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</si>
  <si>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</si>
  <si>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</si>
  <si>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</si>
  <si>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</si>
  <si>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</si>
  <si>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</si>
  <si>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</si>
  <si>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</si>
  <si>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</si>
  <si>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</si>
  <si>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</si>
  <si>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</si>
  <si>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</si>
  <si>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</si>
  <si>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</si>
  <si>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</si>
  <si>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</si>
  <si>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</si>
  <si>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</si>
  <si>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</si>
  <si>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</si>
  <si>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</si>
  <si>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</si>
  <si>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</si>
  <si>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</si>
  <si>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</si>
  <si>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</si>
  <si>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</si>
  <si>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</si>
  <si>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</si>
  <si>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</si>
  <si>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</si>
  <si>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</si>
  <si>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</si>
  <si>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</si>
  <si>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</si>
  <si>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</si>
  <si>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</si>
  <si>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</si>
  <si>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</si>
  <si>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</si>
  <si>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</si>
  <si>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</si>
  <si>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</si>
  <si>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</si>
  <si>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</si>
  <si>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</si>
  <si>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</si>
  <si>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</si>
  <si>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</si>
  <si>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</si>
  <si>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</si>
  <si>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</si>
  <si>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</si>
  <si>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</si>
  <si>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</si>
  <si>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</si>
  <si>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</si>
  <si>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</si>
  <si>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</si>
  <si>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</si>
  <si>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</si>
  <si>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</si>
  <si>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</si>
  <si>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</si>
  <si>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</si>
  <si>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</si>
  <si>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</si>
  <si>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</si>
  <si>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</si>
  <si>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</si>
  <si>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</si>
  <si>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</si>
  <si>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</si>
  <si>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</si>
  <si>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</si>
  <si>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</si>
  <si>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</si>
  <si>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</si>
  <si>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</si>
  <si>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</si>
  <si>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</si>
  <si>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</si>
  <si>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</si>
  <si>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</si>
  <si>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</si>
  <si>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</si>
  <si>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</si>
  <si>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</si>
  <si>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</si>
  <si>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</si>
  <si>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</si>
  <si>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</si>
  <si>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</si>
  <si>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</si>
  <si>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</si>
  <si>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</si>
  <si>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</si>
  <si>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</si>
  <si>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</si>
  <si>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</si>
  <si>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</si>
  <si>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</si>
  <si>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</si>
  <si>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</si>
  <si>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</si>
  <si>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</si>
  <si>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</si>
  <si>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</si>
  <si>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</si>
  <si>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</si>
  <si>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</si>
  <si>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</si>
  <si>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</si>
  <si>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</si>
  <si>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</si>
  <si>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</si>
  <si>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</si>
  <si>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</si>
  <si>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</si>
  <si>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</si>
  <si>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</si>
  <si>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</si>
  <si>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</si>
  <si>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</si>
  <si>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</si>
  <si>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</si>
  <si>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</si>
  <si>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</si>
  <si>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</si>
  <si>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</si>
  <si>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</si>
  <si>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</si>
  <si>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</si>
  <si>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</si>
  <si>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</si>
  <si>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</si>
  <si>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</si>
  <si>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</si>
  <si>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</si>
  <si>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</si>
  <si>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</si>
  <si>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</si>
  <si>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</si>
  <si>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</si>
  <si>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</si>
  <si>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</si>
  <si>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</si>
  <si>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</si>
  <si>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</si>
  <si>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</si>
  <si>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</si>
  <si>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</si>
  <si>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</si>
  <si>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</si>
  <si>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</si>
  <si>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</si>
  <si>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</si>
  <si>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</si>
  <si>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</si>
  <si>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</si>
  <si>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</si>
  <si>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</si>
  <si>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</si>
  <si>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</si>
  <si>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</si>
  <si>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</si>
  <si>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</si>
  <si>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</si>
  <si>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</si>
  <si>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</si>
  <si>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</si>
  <si>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</si>
  <si>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</si>
  <si>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</si>
  <si>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</si>
  <si>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</si>
  <si>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</si>
  <si>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</si>
  <si>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</si>
  <si>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</si>
  <si>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</si>
  <si>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</si>
  <si>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</si>
  <si>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</si>
  <si>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</si>
  <si>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</si>
  <si>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</si>
  <si>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</si>
  <si>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</si>
  <si>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</si>
  <si>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</si>
  <si>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</si>
  <si>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</si>
  <si>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</si>
  <si>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</si>
  <si>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</si>
  <si>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</si>
  <si>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</si>
  <si>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</si>
  <si>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</si>
  <si>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</si>
  <si>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</si>
  <si>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</si>
  <si>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</si>
  <si>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</si>
  <si>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</si>
  <si>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</si>
  <si>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</si>
  <si>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</si>
  <si>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</si>
  <si>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</si>
  <si>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</si>
  <si>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</si>
  <si>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</si>
  <si>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</si>
  <si>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</si>
  <si>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</si>
  <si>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</si>
  <si>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</si>
  <si>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</si>
  <si>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</si>
  <si>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</si>
  <si>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</si>
  <si>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</si>
  <si>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</si>
  <si>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</si>
  <si>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</si>
  <si>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</si>
  <si>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</si>
  <si>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</si>
  <si>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</si>
  <si>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</si>
  <si>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</si>
  <si>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</si>
  <si>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</si>
  <si>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</si>
  <si>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</si>
  <si>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</si>
  <si>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</si>
  <si>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</si>
  <si>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</si>
  <si>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</si>
  <si>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</si>
  <si>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</si>
  <si>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</si>
  <si>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</si>
  <si>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</si>
  <si>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</si>
  <si>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</si>
  <si>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</si>
  <si>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</si>
  <si>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</si>
  <si>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</si>
  <si>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</si>
  <si>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</si>
  <si>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</si>
  <si>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</si>
  <si>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</si>
  <si>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</si>
  <si>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</si>
  <si>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</si>
  <si>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</si>
  <si>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</si>
  <si>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</si>
  <si>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</si>
  <si>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</si>
  <si>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</si>
  <si>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</si>
  <si>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</si>
  <si>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</si>
  <si>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</si>
  <si>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</si>
  <si>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</si>
  <si>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</si>
  <si>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</si>
  <si>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</si>
  <si>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</si>
  <si>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</si>
  <si>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</si>
  <si>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</si>
  <si>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</si>
  <si>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</si>
  <si>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</si>
  <si>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</si>
  <si>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</si>
  <si>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</si>
  <si>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</si>
  <si>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</si>
  <si>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</si>
  <si>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</si>
  <si>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</si>
  <si>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</si>
  <si>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</si>
  <si>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</si>
  <si>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</si>
  <si>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</si>
  <si>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</si>
  <si>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</si>
  <si>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</si>
  <si>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</si>
  <si>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</si>
  <si>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</si>
  <si>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</si>
  <si>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</si>
  <si>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</si>
  <si>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</si>
  <si>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</si>
  <si>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</si>
  <si>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</si>
  <si>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</si>
  <si>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</si>
  <si>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</si>
  <si>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</si>
  <si>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</si>
  <si>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</si>
  <si>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</si>
  <si>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</si>
  <si>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</si>
  <si>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</si>
  <si>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</si>
  <si>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</si>
  <si>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</si>
  <si>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</si>
  <si>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</si>
  <si>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</si>
  <si>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</si>
  <si>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</si>
  <si>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</si>
  <si>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</si>
  <si>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</si>
  <si>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</si>
  <si>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</si>
  <si>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</si>
  <si>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</si>
  <si>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</si>
  <si>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</si>
  <si>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</si>
  <si>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</si>
  <si>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</si>
  <si>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</si>
  <si>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</si>
  <si>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</si>
  <si>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</si>
  <si>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</si>
  <si>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</si>
  <si>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</si>
  <si>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</si>
  <si>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</si>
  <si>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</si>
  <si>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</si>
  <si>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</si>
  <si>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</si>
  <si>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</si>
  <si>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</si>
  <si>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</si>
  <si>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</si>
  <si>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</si>
  <si>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</si>
  <si>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</si>
  <si>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</si>
  <si>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</si>
  <si>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</si>
  <si>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</si>
  <si>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</si>
  <si>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</si>
  <si>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</si>
  <si>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</si>
  <si>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</si>
  <si>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</si>
  <si>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</si>
  <si>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</si>
  <si>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</si>
  <si>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</si>
  <si>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</si>
  <si>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</si>
  <si>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</si>
  <si>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</si>
  <si>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</si>
  <si>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</si>
  <si>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</si>
  <si>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</si>
  <si>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</si>
  <si>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</si>
  <si>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</si>
  <si>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</si>
  <si>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</si>
  <si>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</si>
  <si>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</si>
  <si>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</si>
  <si>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</si>
  <si>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</si>
  <si>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</si>
  <si>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</si>
  <si>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</si>
  <si>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</si>
  <si>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</si>
  <si>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</si>
  <si>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</si>
  <si>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</si>
  <si>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</si>
  <si>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</si>
  <si>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</si>
  <si>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</si>
  <si>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</si>
  <si>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</si>
  <si>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</si>
  <si>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</si>
  <si>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</si>
  <si>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</si>
  <si>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</si>
  <si>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</si>
  <si>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</si>
  <si>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</si>
  <si>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</si>
  <si>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</si>
  <si>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</si>
  <si>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</si>
  <si>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</si>
  <si>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</si>
  <si>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</si>
  <si>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</si>
  <si>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</si>
  <si>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</si>
  <si>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</si>
  <si>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</si>
  <si>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</si>
  <si>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</si>
  <si>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</si>
  <si>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</si>
  <si>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</si>
  <si>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</si>
  <si>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</si>
  <si>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</si>
  <si>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</si>
  <si>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</si>
  <si>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</si>
  <si>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</si>
  <si>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</si>
  <si>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</si>
  <si>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</si>
  <si>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</si>
  <si>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</si>
  <si>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</si>
  <si>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</si>
  <si>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</si>
  <si>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</si>
  <si>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</si>
  <si>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</si>
  <si>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</si>
  <si>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</si>
  <si>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</si>
  <si>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</si>
  <si>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</si>
  <si>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</si>
  <si>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</si>
  <si>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</si>
  <si>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</si>
  <si>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</si>
  <si>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</si>
  <si>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</si>
  <si>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</si>
  <si>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</si>
  <si>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</si>
  <si>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</si>
  <si>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</si>
  <si>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</si>
  <si>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</si>
  <si>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</si>
  <si>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</si>
  <si>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</si>
  <si>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</si>
  <si>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</si>
  <si>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</si>
  <si>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</si>
  <si>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</si>
  <si>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</si>
  <si>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</si>
  <si>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</si>
  <si>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</si>
  <si>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</si>
  <si>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</si>
  <si>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</si>
  <si>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</si>
  <si>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</si>
  <si>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</si>
  <si>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</si>
  <si>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</si>
  <si>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</si>
  <si>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</si>
  <si>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</si>
  <si>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</si>
  <si>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</si>
  <si>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</si>
  <si>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</si>
  <si>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</si>
  <si>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</si>
  <si>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</si>
  <si>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</si>
  <si>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</si>
  <si>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</si>
  <si>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</si>
  <si>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</si>
  <si>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</si>
  <si>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</si>
  <si>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</si>
  <si>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</si>
  <si>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</si>
  <si>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</si>
  <si>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</si>
  <si>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</si>
  <si>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</si>
  <si>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</si>
  <si>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</si>
  <si>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</si>
  <si>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</si>
  <si>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</si>
  <si>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</si>
  <si>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</si>
  <si>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</si>
  <si>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</si>
  <si>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</si>
  <si>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</si>
  <si>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</si>
  <si>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</si>
  <si>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</si>
  <si>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</si>
  <si>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</si>
  <si>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</si>
  <si>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</si>
  <si>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</si>
  <si>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</si>
  <si>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</si>
  <si>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</si>
  <si>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</si>
  <si>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</si>
  <si>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</si>
  <si>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</si>
  <si>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</si>
  <si>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</si>
  <si>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</si>
  <si>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</si>
  <si>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</si>
  <si>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</si>
  <si>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</si>
  <si>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</si>
  <si>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</si>
  <si>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</si>
  <si>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</si>
  <si>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</si>
  <si>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</si>
  <si>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</si>
  <si>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</si>
  <si>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</si>
  <si>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</si>
  <si>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</si>
  <si>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</si>
  <si>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</si>
  <si>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</si>
  <si>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</si>
  <si>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</si>
  <si>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</si>
  <si>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</si>
  <si>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</si>
  <si>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</si>
  <si>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</si>
  <si>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</si>
  <si>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</si>
  <si>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</si>
  <si>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</si>
  <si>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</si>
  <si>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</si>
  <si>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</si>
  <si>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</si>
  <si>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</si>
  <si>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</si>
  <si>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</si>
  <si>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</si>
  <si>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</si>
  <si>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</si>
  <si>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</si>
  <si>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</si>
  <si>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</si>
  <si>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</si>
  <si>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</si>
  <si>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</si>
  <si>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</si>
  <si>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</si>
  <si>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</si>
  <si>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</si>
  <si>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</si>
  <si>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</si>
  <si>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</si>
  <si>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</si>
  <si>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</si>
  <si>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</si>
  <si>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</si>
  <si>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</si>
  <si>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</si>
  <si>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</si>
  <si>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</si>
  <si>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</si>
  <si>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</si>
  <si>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</si>
  <si>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</si>
  <si>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</si>
  <si>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</si>
  <si>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</si>
  <si>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</si>
  <si>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</si>
  <si>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</si>
  <si>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</si>
  <si>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</si>
  <si>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</si>
  <si>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</si>
  <si>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</si>
  <si>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</si>
  <si>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</si>
  <si>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</si>
  <si>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</si>
  <si>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</si>
  <si>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</si>
  <si>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</si>
  <si>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</si>
  <si>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</si>
  <si>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</si>
  <si>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</si>
  <si>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</si>
  <si>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</si>
  <si>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</si>
  <si>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</si>
  <si>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</si>
  <si>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</si>
  <si>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</si>
  <si>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</si>
  <si>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</si>
  <si>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</si>
  <si>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</si>
  <si>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</si>
  <si>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</si>
  <si>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</si>
  <si>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</si>
  <si>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</si>
  <si>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</si>
  <si>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</si>
  <si>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</si>
  <si>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</si>
  <si>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</si>
  <si>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</si>
  <si>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</si>
  <si>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</si>
  <si>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</si>
  <si>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</si>
  <si>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</si>
  <si>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</si>
  <si>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</si>
  <si>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</si>
  <si>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</si>
  <si>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</si>
  <si>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</si>
  <si>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</si>
  <si>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</si>
  <si>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</si>
  <si>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</si>
  <si>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</si>
  <si>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</si>
  <si>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</si>
  <si>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</si>
  <si>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</si>
  <si>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</si>
  <si>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</si>
  <si>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</si>
  <si>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</si>
  <si>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</si>
  <si>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</si>
  <si>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</si>
  <si>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</si>
  <si>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</si>
  <si>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</si>
  <si>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</si>
  <si>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</si>
  <si>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</si>
  <si>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</si>
  <si>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</si>
  <si>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</si>
  <si>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</si>
  <si>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</si>
  <si>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</si>
  <si>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</si>
  <si>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</si>
  <si>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</si>
  <si>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</si>
  <si>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</si>
  <si>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</si>
  <si>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</si>
  <si>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</si>
  <si>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</si>
  <si>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</si>
  <si>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</si>
  <si>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</si>
  <si>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</si>
  <si>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</si>
  <si>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</si>
  <si>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</si>
  <si>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</si>
  <si>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</si>
  <si>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</si>
  <si>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</si>
  <si>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</si>
  <si>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</si>
  <si>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</si>
  <si>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</si>
  <si>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</si>
  <si>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</si>
  <si>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</si>
  <si>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</si>
  <si>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</si>
  <si>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</si>
  <si>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</si>
  <si>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</si>
  <si>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</si>
  <si>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</si>
  <si>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</si>
  <si>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</si>
  <si>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</si>
  <si>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</si>
  <si>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</si>
  <si>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</si>
  <si>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</si>
  <si>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</si>
  <si>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</si>
  <si>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</si>
  <si>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</si>
  <si>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</si>
  <si>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</si>
  <si>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</si>
  <si>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</si>
  <si>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</si>
  <si>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</si>
  <si>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</si>
  <si>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</si>
  <si>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</si>
  <si>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</si>
  <si>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</si>
  <si>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</si>
  <si>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</si>
  <si>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</si>
  <si>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</si>
  <si>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</si>
  <si>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</si>
  <si>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</si>
  <si>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</si>
  <si>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</si>
  <si>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</si>
  <si>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</si>
  <si>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</si>
  <si>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</si>
  <si>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</si>
  <si>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</si>
  <si>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</si>
  <si>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</si>
  <si>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</si>
  <si>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</si>
  <si>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</si>
  <si>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</si>
  <si>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</si>
  <si>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</si>
  <si>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</si>
  <si>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</si>
  <si>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</si>
  <si>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</si>
  <si>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</si>
  <si>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</si>
  <si>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</si>
  <si>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</si>
  <si>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</si>
  <si>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</si>
  <si>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</si>
  <si>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</si>
  <si>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</si>
  <si>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</si>
  <si>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</si>
  <si>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</si>
  <si>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</si>
  <si>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</si>
  <si>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</si>
  <si>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</si>
  <si>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</si>
  <si>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</si>
  <si>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</si>
  <si>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</si>
  <si>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</si>
  <si>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</si>
  <si>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</si>
  <si>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</si>
  <si>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</si>
  <si>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</si>
  <si>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</si>
  <si>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</si>
  <si>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</si>
  <si>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</si>
  <si>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</si>
  <si>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</si>
  <si>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</si>
  <si>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</si>
  <si>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</si>
  <si>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</si>
  <si>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</si>
  <si>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</si>
  <si>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</si>
  <si>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</si>
  <si>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</si>
  <si>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</si>
  <si>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</si>
  <si>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</si>
  <si>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</si>
  <si>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</si>
  <si>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</si>
  <si>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</si>
  <si>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</si>
  <si>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</si>
  <si>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</si>
  <si>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</si>
  <si>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</si>
  <si>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</si>
  <si>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</si>
  <si>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</si>
  <si>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</si>
  <si>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</si>
  <si>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</si>
  <si>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</si>
  <si>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</si>
  <si>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</si>
  <si>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</si>
  <si>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</si>
  <si>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</si>
  <si>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</si>
  <si>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</si>
  <si>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</si>
  <si>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</si>
  <si>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</si>
  <si>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</si>
  <si>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</si>
  <si>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</si>
  <si>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</si>
  <si>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</si>
  <si>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</si>
  <si>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</si>
  <si>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</si>
  <si>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</si>
  <si>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</si>
  <si>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</si>
  <si>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</si>
  <si>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</si>
  <si>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</si>
  <si>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</si>
  <si>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</si>
  <si>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</si>
  <si>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</si>
  <si>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</si>
  <si>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</si>
  <si>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</si>
  <si>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</si>
  <si>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</si>
  <si>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</si>
  <si>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</si>
  <si>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</si>
  <si>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</si>
  <si>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</si>
  <si>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</si>
  <si>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</si>
  <si>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</si>
  <si>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</si>
  <si>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</si>
  <si>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</si>
  <si>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</si>
  <si>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</si>
  <si>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</si>
  <si>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</si>
  <si>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</si>
  <si>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</si>
  <si>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</si>
  <si>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</si>
  <si>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</si>
  <si>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</si>
  <si>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</si>
  <si>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</si>
  <si>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</si>
  <si>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</si>
  <si>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</si>
  <si>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</si>
  <si>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</si>
  <si>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</si>
  <si>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</si>
  <si>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</si>
  <si>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</si>
  <si>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</si>
  <si>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</si>
  <si>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</si>
  <si>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</si>
  <si>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</si>
  <si>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</si>
  <si>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</si>
  <si>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</si>
  <si>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</si>
  <si>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</si>
  <si>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</si>
  <si>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</si>
  <si>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</si>
  <si>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</si>
  <si>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</si>
  <si>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</si>
  <si>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</si>
  <si>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</si>
  <si>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</si>
  <si>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</si>
  <si>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</si>
  <si>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</si>
  <si>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</si>
  <si>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</si>
  <si>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</si>
  <si>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</si>
  <si>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</si>
  <si>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</si>
  <si>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</si>
  <si>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</si>
  <si>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</si>
  <si>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</si>
  <si>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</si>
  <si>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</si>
  <si>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</si>
  <si>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</si>
  <si>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</si>
  <si>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</si>
  <si>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</si>
  <si>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</si>
  <si>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</si>
  <si>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</si>
  <si>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</si>
  <si>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</si>
  <si>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</si>
  <si>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</si>
  <si>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</si>
  <si>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</si>
  <si>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</si>
  <si>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</si>
  <si>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</si>
  <si>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</si>
  <si>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</si>
  <si>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</si>
  <si>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</si>
  <si>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</si>
  <si>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</si>
  <si>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</si>
  <si>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</si>
  <si>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</si>
  <si>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</si>
  <si>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</si>
  <si>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</si>
  <si>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</si>
  <si>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</si>
  <si>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</si>
  <si>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</si>
  <si>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</si>
  <si>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</si>
  <si>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</si>
  <si>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</si>
  <si>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</si>
  <si>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</si>
  <si>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</si>
  <si>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</si>
  <si>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</si>
  <si>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</si>
  <si>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</si>
  <si>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</si>
  <si>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</si>
  <si>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</si>
  <si>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</si>
  <si>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</si>
  <si>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</si>
  <si>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</si>
  <si>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</si>
  <si>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</si>
  <si>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</si>
  <si>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</si>
  <si>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</si>
  <si>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</si>
  <si>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</si>
  <si>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</si>
  <si>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</si>
  <si>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</si>
  <si>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</si>
  <si>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</si>
  <si>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</si>
  <si>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</si>
  <si>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</si>
  <si>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</si>
  <si>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</si>
  <si>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</si>
  <si>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</si>
  <si>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</si>
  <si>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</si>
  <si>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</si>
  <si>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</si>
  <si>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</si>
  <si>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</si>
  <si>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</si>
  <si>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</si>
  <si>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</si>
  <si>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</si>
  <si>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</si>
  <si>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</si>
  <si>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</si>
  <si>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</si>
  <si>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</si>
  <si>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</si>
  <si>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</si>
  <si>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</si>
  <si>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</si>
  <si>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</si>
  <si>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</si>
  <si>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</si>
  <si>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</si>
  <si>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</si>
  <si>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</si>
  <si>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</si>
  <si>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</si>
  <si>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</si>
  <si>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</si>
  <si>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</si>
  <si>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</si>
  <si>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</si>
  <si>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</si>
  <si>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</si>
  <si>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</si>
  <si>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</si>
  <si>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</si>
  <si>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</si>
  <si>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</si>
  <si>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</si>
  <si>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</si>
  <si>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</si>
  <si>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</si>
  <si>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</si>
  <si>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</si>
  <si>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</si>
  <si>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</si>
  <si>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</si>
  <si>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</si>
  <si>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</si>
  <si>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</si>
  <si>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</si>
  <si>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</si>
  <si>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</si>
  <si>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</si>
  <si>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</si>
  <si>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</si>
  <si>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</si>
  <si>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</si>
  <si>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</si>
  <si>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</si>
  <si>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</si>
  <si>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</si>
  <si>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</si>
  <si>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</si>
  <si>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</si>
  <si>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</si>
  <si>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</si>
  <si>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</si>
  <si>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</si>
  <si>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</si>
  <si>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</si>
  <si>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</si>
  <si>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</si>
  <si>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</si>
  <si>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</si>
  <si>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</si>
  <si>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</si>
  <si>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</si>
  <si>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</si>
  <si>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</si>
  <si>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</si>
  <si>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</si>
  <si>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</si>
  <si>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</si>
  <si>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</si>
  <si>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</si>
  <si>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</si>
  <si>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</si>
  <si>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</si>
  <si>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</si>
  <si>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</si>
  <si>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</si>
  <si>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</si>
  <si>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</si>
  <si>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</si>
  <si>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</si>
  <si>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</si>
  <si>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</si>
  <si>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</si>
  <si>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</si>
  <si>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</si>
  <si>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</si>
  <si>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</si>
  <si>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</si>
  <si>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</si>
  <si>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</si>
  <si>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</si>
  <si>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</si>
  <si>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</si>
  <si>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</si>
  <si>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</si>
  <si>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</si>
  <si>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</si>
  <si>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</si>
  <si>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</si>
  <si>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</si>
  <si>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</si>
  <si>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</si>
  <si>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</si>
  <si>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</si>
  <si>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</si>
  <si>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</si>
  <si>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</si>
  <si>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</si>
  <si>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</si>
  <si>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</si>
  <si>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</si>
  <si>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</si>
  <si>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</si>
  <si>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</si>
  <si>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</si>
  <si>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</si>
  <si>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</si>
  <si>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</si>
  <si>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</si>
  <si>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</si>
  <si>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</si>
  <si>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</si>
  <si>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</si>
  <si>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</si>
  <si>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</si>
  <si>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</si>
  <si>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</si>
  <si>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</si>
  <si>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</si>
  <si>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</si>
  <si>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</si>
  <si>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</si>
  <si>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</si>
  <si>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</si>
  <si>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</si>
  <si>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</si>
  <si>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</si>
  <si>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</si>
  <si>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</si>
  <si>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</si>
  <si>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</si>
  <si>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</si>
  <si>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</si>
  <si>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</si>
  <si>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</si>
  <si>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</si>
  <si>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</si>
  <si>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</si>
  <si>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</si>
  <si>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</si>
  <si>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</si>
  <si>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</si>
  <si>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</si>
  <si>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</si>
  <si>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</si>
  <si>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</si>
  <si>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</si>
  <si>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</si>
  <si>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</si>
  <si>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</si>
  <si>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</si>
  <si>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</si>
  <si>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</si>
  <si>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</si>
  <si>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</si>
  <si>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</si>
  <si>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</si>
  <si>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</si>
  <si>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</si>
  <si>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</si>
  <si>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</si>
  <si>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</si>
  <si>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</si>
  <si>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</si>
  <si>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</si>
  <si>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</si>
  <si>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</si>
  <si>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</si>
  <si>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</si>
  <si>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</si>
  <si>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</si>
  <si>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</si>
  <si>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</si>
  <si>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</si>
  <si>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</si>
  <si>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</si>
  <si>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</si>
  <si>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</si>
  <si>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</si>
  <si>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</si>
  <si>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</si>
  <si>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</si>
  <si>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</si>
  <si>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</si>
  <si>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</si>
  <si>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</si>
  <si>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</si>
  <si>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</si>
  <si>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</si>
  <si>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</si>
  <si>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</si>
  <si>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</si>
  <si>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</si>
  <si>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</si>
  <si>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</si>
  <si>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</si>
  <si>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</si>
  <si>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</si>
  <si>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</si>
  <si>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</si>
  <si>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</si>
  <si>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</si>
  <si>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</si>
  <si>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</si>
  <si>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</si>
  <si>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</si>
  <si>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</si>
  <si>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</si>
  <si>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</si>
  <si>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</si>
  <si>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</si>
  <si>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</si>
  <si>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</si>
  <si>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</si>
  <si>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</si>
  <si>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</si>
  <si>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</si>
  <si>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</si>
  <si>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</si>
  <si>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</si>
  <si>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</si>
  <si>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</si>
  <si>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</si>
  <si>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</si>
  <si>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</si>
  <si>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</si>
  <si>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</si>
  <si>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</si>
  <si>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</si>
  <si>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</si>
  <si>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</si>
  <si>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</si>
  <si>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</si>
  <si>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</si>
  <si>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</si>
  <si>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</si>
  <si>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</si>
  <si>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</si>
  <si>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</si>
  <si>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</si>
  <si>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</si>
  <si>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</si>
  <si>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</si>
  <si>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</si>
  <si>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</si>
  <si>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</si>
  <si>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</si>
  <si>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</si>
  <si>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</si>
  <si>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</si>
  <si>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</si>
  <si>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</si>
  <si>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</si>
  <si>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</si>
  <si>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</si>
  <si>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</si>
  <si>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</si>
  <si>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</si>
  <si>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</si>
  <si>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</si>
  <si>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</si>
  <si>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</si>
  <si>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</si>
  <si>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</si>
  <si>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</si>
  <si>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</si>
  <si>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</si>
  <si>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</si>
  <si>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</si>
  <si>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</si>
  <si>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</si>
  <si>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</si>
  <si>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</si>
  <si>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</si>
  <si>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</si>
  <si>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</si>
  <si>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</si>
  <si>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</si>
  <si>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</si>
  <si>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</si>
  <si>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</si>
  <si>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</si>
  <si>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</si>
  <si>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</si>
  <si>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</si>
  <si>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</si>
  <si>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</si>
  <si>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</si>
  <si>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</si>
  <si>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</si>
  <si>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</si>
  <si>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</si>
  <si>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</si>
  <si>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</si>
  <si>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</si>
  <si>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</si>
  <si>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</si>
  <si>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</si>
  <si>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</si>
  <si>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</si>
  <si>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</si>
  <si>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</si>
  <si>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</si>
  <si>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</si>
  <si>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</si>
  <si>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</si>
  <si>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</si>
  <si>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</si>
  <si>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</si>
  <si>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</si>
  <si>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</si>
  <si>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</si>
  <si>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</si>
  <si>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</si>
  <si>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</si>
  <si>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</si>
  <si>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</si>
  <si>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</si>
  <si>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</si>
  <si>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</si>
  <si>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</si>
  <si>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</si>
  <si>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</si>
  <si>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</si>
  <si>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</si>
  <si>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</si>
  <si>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</si>
  <si>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</si>
  <si>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</si>
  <si>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</si>
  <si>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</si>
  <si>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</si>
  <si>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</si>
  <si>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</si>
  <si>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</si>
  <si>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</si>
  <si>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</si>
  <si>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</si>
  <si>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</si>
  <si>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</si>
  <si>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</si>
  <si>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</si>
  <si>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</si>
  <si>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</si>
  <si>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</si>
  <si>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</si>
  <si>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</si>
  <si>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</si>
  <si>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</si>
  <si>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</si>
  <si>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</si>
  <si>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</si>
  <si>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</si>
  <si>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</si>
  <si>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</si>
  <si>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</si>
  <si>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</si>
  <si>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</si>
  <si>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</si>
  <si>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</si>
  <si>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</si>
  <si>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</si>
  <si>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</si>
  <si>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</si>
  <si>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</si>
  <si>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</si>
  <si>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</si>
  <si>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</si>
  <si>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</si>
  <si>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</si>
  <si>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</si>
  <si>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</si>
  <si>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</si>
  <si>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</si>
  <si>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</si>
  <si>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</si>
  <si>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</si>
  <si>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</si>
  <si>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</si>
  <si>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</si>
  <si>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</si>
  <si>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</si>
  <si>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</si>
  <si>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</si>
  <si>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</si>
  <si>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</si>
  <si>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</si>
  <si>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</si>
  <si>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</si>
  <si>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</si>
  <si>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</si>
  <si>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</si>
  <si>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</si>
  <si>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</si>
  <si>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</si>
  <si>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</si>
  <si>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</si>
  <si>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</si>
  <si>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</si>
  <si>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</si>
  <si>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</si>
  <si>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</si>
  <si>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</si>
  <si>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</si>
  <si>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</si>
  <si>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</si>
  <si>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</si>
  <si>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</si>
  <si>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</si>
  <si>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</si>
  <si>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</si>
  <si>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</si>
  <si>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</si>
  <si>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</si>
  <si>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</si>
  <si>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</si>
  <si>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</si>
  <si>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</si>
  <si>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</si>
  <si>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</si>
  <si>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</si>
  <si>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</si>
  <si>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</si>
  <si>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</si>
  <si>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</si>
  <si>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</si>
  <si>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</si>
  <si>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</si>
  <si>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</si>
  <si>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</si>
  <si>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</si>
  <si>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</si>
  <si>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</si>
  <si>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</si>
  <si>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</si>
  <si>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</si>
  <si>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</si>
  <si>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</si>
  <si>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</si>
  <si>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</si>
  <si>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</si>
  <si>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</si>
  <si>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</si>
  <si>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</si>
  <si>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</si>
  <si>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</si>
  <si>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</si>
  <si>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</si>
  <si>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</si>
  <si>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</si>
  <si>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</si>
  <si>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</si>
  <si>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</si>
  <si>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</si>
  <si>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</si>
  <si>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</si>
  <si>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</si>
  <si>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</si>
  <si>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</si>
  <si>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</si>
  <si>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</si>
  <si>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</si>
  <si>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</si>
  <si>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</si>
  <si>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</si>
  <si>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</si>
  <si>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</si>
  <si>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</si>
  <si>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</si>
  <si>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</si>
  <si>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</si>
  <si>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</si>
  <si>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</si>
  <si>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</si>
  <si>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</si>
  <si>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</si>
  <si>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</si>
  <si>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</si>
  <si>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</si>
  <si>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</si>
  <si>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</si>
  <si>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</si>
  <si>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</si>
  <si>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</si>
  <si>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</si>
  <si>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</si>
  <si>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</si>
  <si>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</si>
  <si>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</si>
  <si>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</si>
  <si>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</si>
  <si>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</si>
  <si>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</si>
  <si>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</si>
  <si>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</si>
  <si>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</si>
  <si>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</si>
  <si>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</si>
  <si>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</si>
  <si>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</si>
  <si>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</si>
  <si>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</si>
  <si>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</si>
  <si>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</si>
  <si>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</si>
  <si>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</si>
  <si>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</si>
  <si>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</si>
  <si>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</si>
  <si>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</si>
  <si>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</si>
  <si>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</si>
  <si>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</si>
  <si>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</si>
  <si>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</si>
  <si>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</si>
  <si>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</si>
  <si>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</si>
  <si>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</si>
  <si>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</si>
  <si>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</si>
  <si>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</si>
  <si>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</si>
  <si>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</si>
  <si>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</si>
  <si>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</si>
  <si>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</si>
  <si>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</si>
  <si>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</si>
  <si>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</si>
  <si>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</si>
  <si>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</si>
  <si>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</si>
  <si>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</si>
  <si>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</si>
  <si>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</si>
  <si>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</si>
  <si>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</si>
  <si>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</si>
  <si>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</si>
  <si>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</si>
  <si>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</si>
  <si>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</si>
  <si>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</si>
  <si>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</si>
  <si>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</si>
  <si>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</si>
  <si>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</si>
  <si>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</si>
  <si>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</si>
  <si>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</si>
  <si>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</si>
  <si>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</si>
  <si>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</si>
  <si>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</si>
  <si>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</si>
  <si>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</si>
  <si>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</si>
  <si>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</si>
  <si>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</si>
  <si>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</si>
  <si>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</si>
  <si>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</si>
  <si>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</si>
  <si>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</si>
  <si>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</si>
  <si>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</si>
  <si>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</si>
  <si>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</si>
  <si>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</si>
  <si>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</si>
  <si>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</si>
  <si>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</si>
  <si>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</si>
  <si>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</si>
  <si>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</si>
  <si>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</si>
  <si>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</si>
  <si>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</si>
  <si>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</si>
  <si>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</si>
  <si>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</si>
  <si>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</si>
  <si>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</si>
  <si>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</si>
  <si>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</si>
  <si>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</si>
  <si>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</si>
  <si>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</si>
  <si>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</si>
  <si>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</si>
  <si>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</si>
  <si>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</si>
  <si>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</si>
  <si>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</si>
  <si>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</si>
  <si>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</si>
  <si>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</si>
  <si>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</si>
  <si>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</si>
  <si>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</si>
  <si>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</si>
  <si>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</si>
  <si>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</si>
  <si>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</si>
  <si>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</si>
  <si>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</si>
  <si>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</si>
  <si>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</si>
  <si>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</si>
  <si>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</si>
  <si>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</si>
  <si>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</si>
  <si>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</si>
  <si>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</si>
  <si>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</si>
  <si>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</si>
  <si>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</si>
  <si>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</si>
  <si>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</si>
  <si>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</si>
  <si>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</si>
  <si>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</si>
  <si>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</si>
  <si>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</si>
  <si>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</si>
  <si>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</si>
  <si>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</si>
  <si>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</si>
  <si>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</si>
  <si>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</si>
  <si>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</si>
  <si>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</si>
  <si>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</si>
  <si>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</si>
  <si>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</si>
  <si>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</si>
  <si>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</si>
  <si>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</si>
  <si>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</si>
  <si>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</si>
  <si>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</si>
  <si>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</si>
  <si>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</si>
  <si>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</si>
  <si>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</si>
  <si>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</si>
  <si>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</si>
  <si>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</si>
  <si>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</si>
  <si>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</si>
  <si>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</si>
  <si>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</si>
  <si>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</si>
  <si>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</si>
  <si>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</si>
  <si>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</si>
  <si>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</si>
  <si>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</si>
  <si>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</si>
  <si>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</si>
  <si>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</si>
  <si>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</si>
  <si>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</si>
  <si>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</si>
  <si>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</si>
  <si>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</si>
  <si>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</si>
  <si>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</si>
  <si>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</si>
  <si>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</si>
  <si>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</si>
  <si>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</si>
  <si>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</si>
  <si>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</si>
  <si>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</si>
  <si>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</si>
  <si>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</si>
  <si>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</si>
  <si>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</si>
  <si>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</si>
  <si>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</si>
  <si>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</si>
  <si>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</si>
  <si>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</si>
  <si>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</si>
  <si>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</si>
  <si>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</si>
  <si>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</si>
  <si>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</si>
  <si>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</si>
  <si>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</si>
  <si>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</si>
  <si>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</si>
  <si>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</si>
  <si>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</si>
  <si>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</si>
  <si>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</si>
  <si>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</si>
  <si>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</si>
  <si>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</si>
  <si>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</si>
  <si>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</si>
  <si>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</si>
  <si>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</si>
  <si>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</si>
  <si>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</si>
  <si>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</si>
  <si>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</si>
  <si>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</si>
  <si>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</si>
  <si>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</si>
  <si>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</si>
  <si>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</si>
  <si>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</si>
  <si>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</si>
  <si>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</si>
  <si>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</si>
  <si>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</si>
  <si>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</si>
  <si>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</si>
  <si>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</si>
  <si>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</si>
  <si>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</si>
  <si>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</si>
  <si>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</si>
  <si>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</si>
  <si>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</si>
  <si>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</si>
  <si>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</si>
  <si>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</si>
  <si>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</si>
  <si>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</si>
  <si>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</si>
  <si>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</si>
  <si>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</si>
  <si>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</si>
  <si>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</si>
  <si>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</si>
  <si>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</si>
  <si>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</si>
  <si>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</si>
  <si>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</si>
  <si>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</si>
  <si>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</si>
  <si>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</si>
  <si>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</si>
  <si>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</si>
  <si>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</si>
  <si>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</si>
  <si>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</si>
  <si>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</si>
  <si>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</si>
  <si>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</si>
  <si>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</si>
  <si>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</si>
  <si>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</si>
  <si>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</si>
  <si>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</si>
  <si>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</si>
  <si>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</si>
  <si>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</si>
  <si>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</si>
  <si>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</si>
  <si>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</si>
  <si>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</si>
  <si>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</si>
  <si>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</si>
  <si>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</si>
  <si>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</si>
  <si>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</si>
  <si>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</si>
  <si>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</si>
  <si>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</si>
  <si>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</si>
  <si>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</si>
  <si>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</si>
  <si>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</si>
  <si>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</si>
  <si>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</si>
  <si>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</si>
  <si>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</si>
  <si>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</si>
  <si>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</si>
  <si>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</si>
  <si>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</si>
  <si>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</si>
  <si>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</si>
  <si>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</si>
  <si>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</si>
  <si>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</si>
  <si>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</si>
  <si>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</si>
  <si>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</si>
  <si>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</si>
  <si>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</si>
  <si>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</si>
  <si>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</si>
  <si>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</si>
  <si>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</si>
  <si>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</si>
  <si>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</si>
  <si>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</si>
  <si>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</si>
  <si>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</si>
  <si>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</si>
  <si>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</si>
  <si>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</si>
  <si>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</si>
  <si>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</si>
  <si>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</si>
  <si>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</si>
  <si>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</si>
  <si>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</si>
  <si>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</si>
  <si>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</si>
  <si>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</si>
  <si>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</si>
  <si>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</si>
  <si>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</si>
  <si>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</si>
  <si>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</si>
  <si>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</si>
  <si>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</si>
  <si>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</si>
  <si>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</si>
  <si>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</si>
  <si>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</si>
  <si>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</si>
  <si>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</si>
  <si>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</si>
  <si>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</si>
  <si>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</si>
  <si>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</si>
  <si>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</si>
  <si>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</si>
  <si>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</si>
  <si>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</si>
  <si>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</si>
  <si>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</si>
  <si>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</si>
  <si>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</si>
  <si>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</si>
  <si>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</si>
  <si>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</si>
  <si>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</si>
  <si>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</si>
  <si>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</si>
  <si>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</si>
  <si>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</si>
  <si>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</si>
  <si>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</si>
  <si>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</si>
  <si>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</si>
  <si>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</si>
  <si>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</si>
  <si>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</si>
  <si>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</si>
  <si>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</si>
  <si>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</si>
  <si>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</si>
  <si>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</si>
  <si>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</si>
  <si>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</si>
  <si>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</si>
  <si>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</si>
  <si>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</si>
  <si>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</si>
  <si>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</si>
  <si>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</si>
  <si>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</si>
  <si>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</si>
  <si>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</si>
  <si>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</si>
  <si>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</si>
  <si>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</si>
  <si>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</si>
  <si>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</si>
  <si>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</si>
  <si>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</si>
  <si>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</si>
  <si>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</si>
  <si>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</si>
  <si>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</si>
  <si>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</si>
  <si>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</si>
  <si>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</si>
  <si>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</si>
  <si>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</si>
  <si>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</si>
  <si>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</si>
  <si>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</si>
  <si>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</si>
  <si>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</si>
  <si>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</si>
  <si>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</si>
  <si>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</si>
  <si>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</si>
  <si>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</si>
  <si>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</si>
  <si>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</si>
  <si>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</si>
  <si>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</si>
  <si>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</si>
  <si>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</si>
  <si>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</si>
  <si>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</si>
  <si>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</si>
  <si>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</si>
  <si>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</si>
  <si>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</si>
  <si>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</si>
  <si>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</si>
  <si>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</si>
  <si>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</si>
  <si>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</si>
  <si>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</si>
  <si>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</si>
  <si>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</si>
  <si>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</si>
  <si>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</si>
  <si>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</si>
  <si>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</si>
  <si>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</si>
  <si>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</si>
  <si>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</si>
  <si>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</si>
  <si>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</si>
  <si>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</si>
  <si>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</si>
  <si>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</si>
  <si>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</si>
  <si>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</si>
  <si>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</si>
  <si>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</si>
  <si>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</si>
  <si>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</si>
  <si>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</si>
  <si>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</si>
  <si>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</si>
  <si>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</si>
  <si>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</si>
  <si>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</si>
  <si>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</si>
  <si>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</si>
  <si>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</si>
  <si>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</si>
  <si>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</si>
  <si>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</si>
  <si>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</si>
  <si>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</si>
  <si>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</si>
  <si>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</si>
  <si>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</si>
  <si>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</si>
  <si>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</si>
  <si>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</si>
  <si>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</si>
  <si>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</si>
  <si>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</si>
  <si>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</si>
  <si>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</si>
  <si>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</si>
  <si>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</si>
  <si>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</si>
  <si>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</si>
  <si>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</si>
  <si>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</si>
  <si>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</si>
  <si>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</si>
  <si>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</si>
  <si>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</si>
  <si>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</si>
  <si>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</si>
  <si>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</si>
  <si>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</si>
  <si>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</si>
  <si>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</si>
  <si>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</si>
  <si>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</si>
  <si>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</si>
  <si>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</si>
  <si>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</si>
  <si>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</si>
  <si>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</si>
  <si>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</si>
  <si>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</si>
  <si>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</si>
  <si>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</si>
  <si>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</si>
  <si>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</si>
  <si>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</si>
  <si>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</si>
  <si>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</si>
  <si>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</si>
  <si>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</si>
  <si>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</si>
  <si>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</si>
  <si>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</si>
  <si>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</si>
  <si>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</si>
  <si>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</si>
  <si>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</si>
  <si>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</si>
  <si>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</si>
  <si>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</si>
  <si>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</si>
  <si>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</si>
  <si>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</si>
  <si>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</si>
  <si>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</si>
  <si>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</si>
  <si>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</si>
  <si>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</si>
  <si>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</si>
  <si>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</si>
  <si>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</si>
  <si>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</si>
  <si>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</si>
  <si>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</si>
  <si>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</si>
  <si>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</si>
  <si>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</si>
  <si>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</si>
  <si>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</si>
  <si>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</si>
  <si>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</si>
  <si>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</si>
  <si>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</si>
  <si>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</si>
  <si>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</si>
  <si>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</si>
  <si>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</si>
  <si>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</si>
  <si>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</si>
  <si>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</si>
  <si>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</si>
  <si>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</si>
  <si>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</si>
  <si>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</si>
  <si>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</si>
  <si>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</si>
  <si>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</si>
  <si>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</si>
  <si>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</si>
  <si>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</si>
  <si>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</si>
  <si>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</si>
  <si>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</si>
  <si>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</si>
  <si>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</si>
  <si>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</si>
  <si>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</si>
  <si>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</si>
  <si>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</si>
  <si>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</si>
  <si>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</si>
  <si>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</si>
  <si>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</si>
  <si>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</si>
  <si>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</si>
  <si>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</si>
  <si>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</si>
  <si>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</si>
  <si>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</si>
  <si>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</si>
  <si>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</si>
  <si>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</si>
  <si>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</si>
  <si>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</si>
  <si>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</si>
  <si>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</si>
  <si>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</si>
  <si>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</si>
  <si>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</si>
  <si>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</si>
  <si>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</si>
  <si>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</si>
  <si>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</si>
  <si>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</si>
  <si>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</si>
  <si>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</si>
  <si>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</si>
  <si>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</si>
  <si>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</si>
  <si>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</si>
  <si>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</si>
  <si>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</si>
  <si>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</si>
  <si>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</si>
  <si>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</si>
  <si>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</si>
  <si>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</si>
  <si>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</si>
  <si>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</si>
  <si>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</si>
  <si>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</si>
  <si>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</si>
  <si>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</si>
  <si>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</si>
  <si>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</si>
  <si>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</si>
  <si>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</si>
  <si>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</si>
  <si>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</si>
  <si>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</si>
  <si>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</si>
  <si>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</si>
  <si>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</si>
  <si>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</si>
  <si>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</si>
  <si>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</si>
  <si>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</si>
  <si>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</si>
  <si>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</si>
  <si>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</si>
  <si>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</si>
  <si>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</si>
  <si>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</si>
  <si>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</si>
  <si>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</si>
  <si>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</si>
  <si>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</si>
  <si>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</si>
  <si>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</si>
  <si>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</si>
  <si>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</si>
  <si>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</si>
  <si>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</si>
  <si>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</si>
  <si>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</si>
  <si>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</si>
  <si>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</si>
  <si>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</si>
  <si>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</si>
  <si>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</si>
  <si>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</si>
  <si>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</si>
  <si>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</si>
  <si>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</si>
  <si>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</si>
  <si>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</si>
  <si>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</si>
  <si>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</si>
  <si>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</si>
  <si>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</si>
  <si>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</si>
  <si>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</si>
  <si>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</si>
  <si>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</si>
  <si>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</si>
  <si>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</si>
  <si>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</si>
  <si>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</si>
  <si>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</si>
  <si>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</si>
  <si>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</si>
  <si>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</si>
  <si>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</si>
  <si>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</si>
  <si>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</si>
  <si>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</si>
  <si>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</si>
  <si>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</si>
  <si>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</si>
  <si>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</si>
  <si>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</si>
  <si>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</si>
  <si>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</si>
  <si>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</si>
  <si>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</si>
  <si>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</si>
  <si>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</si>
  <si>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</si>
  <si>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</si>
  <si>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</si>
  <si>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</si>
  <si>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</si>
  <si>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</si>
  <si>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</si>
  <si>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</si>
  <si>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</si>
  <si>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</si>
  <si>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</si>
  <si>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</si>
  <si>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</si>
  <si>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</si>
  <si>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</si>
  <si>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</si>
  <si>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</si>
  <si>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</si>
  <si>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</si>
  <si>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</si>
  <si>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</si>
  <si>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</si>
  <si>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</si>
  <si>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</si>
  <si>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</si>
  <si>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</si>
  <si>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</si>
  <si>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</si>
  <si>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</si>
  <si>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</si>
  <si>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</si>
  <si>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</si>
  <si>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</si>
  <si>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</si>
  <si>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</si>
  <si>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</si>
  <si>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</si>
  <si>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</si>
  <si>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</si>
  <si>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</si>
  <si>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</si>
  <si>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</si>
  <si>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</si>
  <si>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</si>
  <si>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</si>
  <si>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</si>
  <si>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</si>
  <si>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</si>
  <si>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</si>
  <si>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</si>
  <si>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</si>
  <si>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</si>
  <si>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</si>
  <si>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</si>
  <si>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</si>
  <si>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</si>
  <si>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</si>
  <si>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</si>
  <si>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</si>
  <si>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</si>
  <si>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</si>
  <si>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</si>
  <si>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</si>
  <si>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</si>
  <si>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</si>
  <si>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</si>
  <si>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</si>
  <si>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</si>
  <si>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</si>
  <si>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</si>
  <si>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</si>
  <si>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</si>
  <si>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</si>
  <si>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</si>
  <si>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</si>
  <si>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</si>
  <si>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</si>
  <si>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</si>
  <si>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</si>
  <si>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</si>
  <si>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</si>
  <si>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</si>
  <si>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</si>
  <si>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</si>
  <si>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</si>
  <si>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</si>
  <si>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</si>
  <si>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</si>
  <si>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</si>
  <si>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</si>
  <si>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</si>
  <si>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</si>
  <si>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</si>
  <si>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</si>
  <si>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</si>
  <si>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</si>
  <si>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</si>
  <si>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</si>
  <si>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</si>
  <si>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</si>
  <si>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</si>
  <si>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</si>
  <si>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</si>
  <si>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</si>
  <si>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</si>
  <si>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</si>
  <si>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</si>
  <si>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</si>
  <si>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</si>
  <si>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</si>
  <si>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</si>
  <si>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</si>
  <si>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</si>
  <si>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</si>
  <si>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</si>
  <si>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</si>
  <si>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</si>
  <si>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</si>
  <si>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</si>
  <si>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</si>
  <si>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</si>
  <si>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</si>
  <si>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</si>
  <si>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</si>
  <si>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</si>
  <si>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</si>
  <si>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</si>
  <si>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</si>
  <si>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</si>
  <si>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</si>
  <si>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</si>
  <si>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</si>
  <si>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</si>
  <si>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</si>
  <si>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</si>
  <si>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</si>
  <si>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</si>
  <si>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</si>
  <si>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</si>
  <si>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</si>
  <si>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</si>
  <si>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</si>
  <si>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</si>
  <si>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</si>
  <si>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</si>
  <si>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</si>
  <si>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</si>
  <si>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</si>
  <si>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</si>
  <si>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</si>
  <si>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</si>
  <si>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</si>
  <si>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</si>
  <si>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</si>
  <si>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</si>
  <si>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</si>
  <si>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</si>
  <si>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</si>
  <si>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</si>
  <si>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</si>
  <si>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</si>
  <si>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</si>
  <si>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</si>
  <si>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</si>
  <si>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</si>
  <si>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</si>
  <si>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</si>
  <si>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</si>
  <si>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</si>
  <si>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</si>
  <si>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</si>
  <si>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</si>
  <si>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</si>
  <si>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</si>
  <si>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</si>
  <si>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</si>
  <si>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</si>
  <si>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</si>
  <si>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</si>
  <si>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</si>
  <si>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</si>
  <si>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</si>
  <si>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</si>
  <si>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</si>
  <si>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</si>
  <si>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</si>
  <si>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</si>
  <si>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</si>
  <si>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</si>
  <si>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</si>
  <si>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</si>
  <si>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</si>
  <si>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</si>
  <si>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</si>
  <si>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</si>
  <si>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</si>
  <si>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</si>
  <si>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</si>
  <si>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</si>
  <si>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</si>
  <si>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</si>
  <si>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</si>
  <si>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</si>
  <si>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</si>
  <si>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</si>
  <si>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</si>
  <si>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</si>
  <si>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</si>
  <si>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</si>
  <si>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</si>
  <si>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</si>
  <si>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</si>
  <si>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</si>
  <si>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</si>
  <si>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</si>
  <si>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</si>
  <si>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</si>
  <si>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</si>
  <si>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</si>
  <si>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</si>
  <si>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</si>
  <si>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</si>
  <si>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</si>
  <si>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</si>
  <si>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</si>
  <si>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</si>
  <si>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</si>
  <si>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</si>
  <si>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</si>
  <si>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</si>
  <si>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</si>
  <si>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</si>
  <si>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</si>
  <si>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</si>
  <si>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</si>
  <si>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</si>
  <si>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</si>
  <si>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</si>
  <si>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</si>
  <si>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</si>
  <si>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</si>
  <si>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</si>
  <si>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</si>
  <si>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</si>
  <si>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</si>
  <si>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</si>
  <si>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</si>
  <si>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</si>
  <si>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</si>
  <si>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</si>
  <si>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</si>
  <si>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</si>
  <si>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</si>
  <si>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</si>
  <si>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</si>
  <si>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</si>
  <si>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</si>
  <si>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</si>
  <si>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</si>
  <si>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</si>
  <si>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</si>
  <si>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</si>
  <si>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</si>
  <si>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</si>
  <si>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</si>
  <si>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</si>
  <si>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</si>
  <si>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</si>
  <si>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</si>
  <si>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</si>
  <si>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</si>
  <si>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</si>
  <si>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</si>
  <si>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</si>
  <si>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</si>
  <si>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</si>
  <si>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</si>
  <si>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</si>
  <si>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</si>
  <si>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</si>
  <si>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</si>
  <si>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</si>
  <si>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</si>
  <si>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</si>
  <si>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</si>
  <si>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</si>
  <si>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</si>
  <si>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</si>
  <si>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</si>
  <si>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</si>
  <si>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</si>
  <si>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</si>
  <si>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</si>
  <si>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</si>
  <si>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</si>
  <si>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</si>
  <si>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</si>
  <si>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</si>
  <si>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</si>
  <si>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</si>
  <si>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</si>
  <si>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</si>
  <si>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</si>
  <si>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</si>
  <si>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</si>
  <si>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</si>
  <si>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</si>
  <si>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</si>
  <si>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</si>
  <si>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</si>
  <si>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</si>
  <si>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</si>
  <si>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</si>
  <si>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</si>
  <si>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</si>
  <si>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</si>
  <si>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</si>
  <si>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</si>
  <si>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</si>
  <si>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</si>
  <si>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</si>
  <si>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</si>
  <si>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</si>
  <si>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</si>
  <si>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</si>
  <si>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</si>
  <si>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</si>
  <si>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</si>
  <si>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</si>
  <si>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</si>
  <si>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</si>
  <si>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</si>
  <si>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</si>
  <si>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</si>
  <si>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</si>
  <si>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</si>
  <si>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</si>
  <si>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</si>
  <si>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</si>
  <si>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</si>
  <si>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</si>
  <si>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</si>
  <si>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</si>
  <si>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</si>
  <si>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</si>
  <si>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</si>
  <si>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</si>
  <si>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</si>
  <si>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</si>
  <si>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</si>
  <si>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</si>
  <si>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</si>
  <si>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</si>
  <si>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</si>
  <si>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</si>
  <si>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</si>
  <si>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</si>
  <si>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</si>
  <si>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</si>
  <si>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</si>
  <si>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</si>
  <si>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</si>
  <si>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</si>
  <si>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</si>
  <si>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</si>
  <si>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</si>
  <si>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</si>
  <si>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</si>
  <si>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</si>
  <si>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</si>
  <si>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</si>
  <si>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</si>
  <si>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</si>
  <si>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</si>
  <si>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</si>
  <si>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</si>
  <si>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</si>
  <si>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</si>
  <si>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</si>
  <si>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</si>
  <si>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</si>
  <si>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</si>
  <si>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</si>
  <si>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</si>
  <si>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</si>
  <si>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</si>
  <si>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</si>
  <si>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</si>
  <si>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</si>
  <si>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</si>
  <si>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</si>
  <si>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</si>
  <si>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</si>
  <si>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</si>
  <si>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</si>
  <si>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</si>
  <si>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</si>
  <si>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</si>
  <si>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</si>
  <si>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</si>
  <si>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</si>
  <si>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</si>
  <si>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</si>
  <si>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</si>
  <si>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</si>
  <si>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</si>
  <si>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</si>
  <si>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</si>
  <si>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</si>
  <si>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</si>
  <si>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</si>
  <si>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</si>
  <si>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</si>
  <si>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</si>
  <si>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</si>
  <si>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</si>
  <si>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</si>
  <si>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</si>
  <si>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</si>
  <si>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</si>
  <si>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</si>
  <si>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</si>
  <si>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</si>
  <si>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</si>
  <si>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</si>
  <si>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</si>
  <si>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</si>
  <si>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</si>
  <si>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</si>
  <si>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</si>
  <si>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</si>
  <si>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</si>
  <si>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</si>
  <si>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</si>
  <si>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</si>
  <si>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</si>
  <si>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</si>
  <si>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</si>
  <si>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</si>
  <si>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</si>
  <si>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</si>
  <si>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</si>
  <si>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</si>
  <si>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</si>
  <si>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</si>
  <si>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</si>
  <si>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</si>
  <si>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</si>
  <si>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</si>
  <si>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</si>
  <si>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</si>
  <si>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</si>
  <si>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</si>
  <si>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</si>
  <si>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</si>
  <si>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</si>
  <si>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</si>
  <si>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</si>
  <si>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</si>
  <si>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</si>
  <si>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</si>
  <si>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</si>
  <si>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</si>
  <si>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</si>
  <si>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</si>
  <si>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</si>
  <si>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</si>
  <si>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</si>
  <si>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</si>
  <si>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</si>
  <si>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</si>
  <si>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</si>
  <si>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</si>
  <si>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</si>
  <si>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</si>
  <si>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</si>
  <si>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</si>
  <si>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</si>
  <si>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</si>
  <si>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</si>
  <si>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</si>
  <si>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</si>
  <si>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</si>
  <si>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</si>
  <si>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</si>
  <si>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</si>
  <si>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</si>
  <si>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</si>
  <si>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</si>
  <si>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</si>
  <si>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</si>
  <si>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</si>
  <si>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</si>
  <si>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</si>
  <si>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</si>
  <si>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</si>
  <si>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</si>
  <si>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</si>
  <si>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</si>
  <si>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</si>
  <si>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</si>
  <si>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</si>
  <si>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</si>
  <si>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</si>
  <si>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</si>
  <si>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</si>
  <si>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</si>
  <si>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</si>
  <si>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</si>
  <si>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</si>
  <si>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</si>
  <si>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</si>
  <si>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</si>
  <si>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</si>
  <si>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</si>
  <si>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</si>
  <si>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</si>
  <si>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</si>
  <si>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</si>
  <si>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</si>
  <si>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</si>
  <si>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</si>
  <si>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</si>
  <si>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</si>
  <si>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</si>
  <si>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</si>
  <si>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</si>
  <si>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</si>
  <si>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</si>
  <si>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</si>
  <si>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</si>
  <si>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</si>
  <si>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</si>
  <si>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</si>
  <si>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</si>
  <si>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</si>
  <si>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</si>
  <si>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</si>
  <si>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</si>
  <si>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</si>
  <si>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</si>
  <si>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</si>
  <si>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</si>
  <si>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</si>
  <si>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</si>
  <si>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</si>
  <si>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</si>
  <si>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</si>
  <si>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</si>
  <si>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</si>
  <si>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</si>
  <si>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</si>
  <si>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</si>
  <si>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</si>
  <si>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</si>
  <si>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</si>
  <si>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</si>
  <si>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</si>
  <si>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</si>
  <si>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</si>
  <si>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</si>
  <si>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</si>
  <si>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</si>
  <si>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</si>
  <si>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</si>
  <si>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</si>
  <si>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</si>
  <si>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</si>
  <si>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</si>
  <si>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</si>
  <si>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</si>
  <si>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</si>
  <si>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</si>
  <si>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</si>
  <si>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</si>
  <si>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</si>
  <si>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</si>
  <si>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</si>
  <si>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</si>
  <si>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</si>
  <si>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</si>
  <si>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</si>
  <si>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</si>
  <si>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</si>
  <si>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</si>
  <si>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</si>
  <si>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</si>
  <si>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</si>
  <si>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</si>
  <si>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</si>
  <si>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</si>
  <si>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</si>
  <si>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</si>
  <si>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</si>
  <si>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</si>
  <si>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</si>
  <si>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</si>
  <si>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</si>
  <si>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</si>
  <si>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</si>
  <si>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</si>
  <si>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</si>
  <si>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</si>
  <si>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</si>
  <si>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</si>
  <si>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</si>
  <si>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</si>
  <si>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</si>
  <si>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</si>
  <si>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</si>
  <si>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</si>
  <si>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</si>
  <si>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</si>
  <si>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</si>
  <si>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</si>
  <si>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</si>
  <si>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</si>
  <si>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</si>
  <si>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</si>
  <si>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</si>
  <si>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</si>
  <si>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</si>
  <si>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</si>
  <si>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</si>
  <si>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</si>
  <si>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</si>
  <si>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</si>
  <si>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</si>
  <si>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</si>
  <si>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</si>
  <si>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</si>
  <si>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</si>
  <si>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</si>
  <si>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</si>
  <si>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</si>
  <si>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</si>
  <si>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</si>
  <si>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</si>
  <si>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</si>
  <si>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</si>
  <si>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</si>
  <si>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</si>
  <si>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</si>
  <si>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</si>
  <si>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</si>
  <si>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</si>
  <si>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</si>
  <si>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</si>
  <si>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</si>
  <si>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</si>
  <si>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</si>
  <si>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</si>
  <si>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</si>
  <si>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</si>
  <si>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</si>
  <si>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</si>
  <si>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</si>
  <si>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</si>
  <si>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</si>
  <si>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</si>
  <si>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</si>
  <si>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</si>
  <si>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</si>
  <si>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</si>
  <si>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</si>
  <si>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</si>
  <si>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</si>
  <si>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</si>
  <si>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</si>
  <si>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</si>
  <si>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</si>
  <si>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</si>
  <si>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</si>
  <si>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</si>
  <si>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</si>
  <si>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</si>
  <si>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</si>
  <si>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</si>
  <si>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</si>
  <si>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</si>
  <si>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</si>
  <si>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</si>
  <si>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</si>
  <si>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</si>
  <si>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</si>
  <si>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</si>
  <si>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</si>
  <si>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</si>
  <si>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</si>
  <si>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</si>
  <si>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</si>
  <si>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</si>
  <si>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</si>
  <si>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</si>
  <si>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</si>
  <si>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</si>
  <si>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</si>
  <si>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</si>
  <si>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</si>
  <si>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</si>
  <si>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</si>
  <si>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</si>
  <si>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</si>
  <si>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</si>
  <si>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</si>
  <si>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</si>
  <si>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</si>
  <si>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</si>
  <si>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</si>
  <si>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</si>
  <si>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</si>
  <si>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</si>
  <si>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</si>
  <si>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</si>
  <si>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</si>
  <si>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</si>
  <si>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</si>
  <si>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</si>
  <si>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</si>
  <si>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</si>
  <si>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</si>
  <si>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</si>
  <si>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</si>
  <si>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</si>
  <si>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</si>
  <si>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</si>
  <si>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</si>
  <si>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</si>
  <si>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</si>
  <si>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</si>
  <si>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</si>
  <si>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</si>
  <si>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</si>
  <si>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</si>
  <si>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</si>
  <si>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</si>
  <si>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</si>
  <si>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</si>
  <si>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</si>
  <si>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</si>
  <si>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</si>
  <si>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</si>
  <si>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</si>
  <si>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</si>
  <si>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</si>
  <si>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</si>
  <si>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</si>
  <si>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</si>
  <si>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</si>
  <si>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</si>
  <si>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</si>
  <si>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</si>
  <si>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</si>
  <si>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</si>
  <si>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</si>
  <si>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</si>
  <si>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</si>
  <si>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</si>
  <si>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</si>
  <si>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</si>
  <si>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</si>
  <si>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</si>
  <si>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</si>
  <si>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</si>
  <si>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</si>
  <si>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</si>
  <si>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</si>
  <si>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</si>
  <si>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</si>
  <si>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</si>
  <si>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</si>
  <si>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</si>
  <si>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</si>
  <si>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</si>
  <si>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</si>
  <si>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</si>
  <si>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</si>
  <si>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</si>
  <si>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</si>
  <si>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</si>
  <si>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</si>
  <si>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</si>
  <si>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</si>
  <si>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</si>
  <si>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</si>
  <si>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</si>
  <si>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</si>
  <si>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</si>
  <si>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</si>
  <si>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</si>
  <si>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</si>
  <si>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</si>
  <si>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</si>
  <si>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</si>
  <si>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</si>
  <si>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</si>
  <si>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</si>
  <si>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</si>
  <si>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</si>
  <si>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</si>
  <si>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</si>
  <si>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</si>
  <si>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</si>
  <si>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</si>
  <si>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</si>
  <si>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</si>
  <si>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</si>
  <si>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</si>
  <si>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</si>
  <si>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</si>
  <si>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</si>
  <si>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</si>
  <si>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</si>
  <si>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</si>
  <si>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</si>
  <si>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</si>
  <si>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</si>
  <si>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</si>
  <si>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</si>
  <si>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</si>
  <si>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</si>
  <si>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</si>
  <si>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</si>
  <si>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</si>
  <si>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</si>
  <si>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</si>
  <si>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</si>
  <si>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</si>
  <si>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</si>
  <si>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</si>
  <si>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</si>
  <si>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</si>
  <si>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</si>
  <si>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</si>
  <si>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</si>
  <si>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</si>
  <si>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</si>
  <si>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</si>
  <si>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</si>
  <si>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</si>
  <si>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</si>
  <si>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</si>
  <si>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</si>
  <si>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</si>
  <si>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</si>
  <si>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</si>
  <si>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</si>
  <si>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</si>
  <si>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</si>
  <si>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</si>
  <si>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</si>
  <si>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</si>
  <si>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</si>
  <si>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</si>
  <si>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</si>
  <si>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</si>
  <si>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</si>
  <si>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</si>
  <si>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</si>
  <si>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</si>
  <si>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</si>
  <si>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</si>
  <si>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</si>
  <si>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</si>
  <si>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</si>
  <si>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</si>
  <si>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</si>
  <si>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</si>
  <si>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</si>
  <si>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</si>
  <si>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</si>
  <si>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</si>
  <si>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</si>
  <si>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</si>
  <si>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</si>
  <si>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</si>
  <si>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</si>
  <si>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</si>
  <si>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</si>
  <si>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</si>
  <si>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</si>
  <si>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</si>
  <si>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</si>
  <si>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</si>
  <si>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</si>
  <si>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</si>
  <si>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</si>
  <si>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</si>
  <si>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</si>
  <si>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</si>
  <si>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</si>
  <si>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</si>
  <si>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</si>
  <si>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</si>
  <si>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</si>
  <si>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</si>
  <si>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</si>
  <si>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</si>
  <si>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</si>
  <si>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</si>
  <si>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</si>
  <si>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</si>
  <si>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</si>
  <si>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</si>
  <si>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</si>
  <si>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</si>
  <si>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</si>
  <si>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</si>
  <si>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</si>
  <si>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</si>
  <si>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</si>
  <si>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</si>
  <si>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</si>
  <si>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</si>
  <si>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</si>
  <si>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</si>
  <si>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</si>
  <si>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</si>
  <si>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</si>
  <si>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</si>
  <si>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</si>
  <si>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</si>
  <si>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</si>
  <si>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</si>
  <si>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</si>
  <si>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</si>
  <si>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</si>
  <si>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</si>
  <si>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</si>
  <si>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</si>
  <si>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</si>
  <si>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</si>
  <si>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</si>
  <si>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</si>
  <si>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</si>
  <si>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</si>
  <si>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</si>
  <si>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</si>
  <si>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</si>
  <si>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</si>
  <si>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</si>
  <si>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</si>
  <si>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</si>
  <si>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</si>
  <si>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</si>
  <si>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</si>
  <si>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</si>
  <si>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</si>
  <si>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</si>
  <si>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</si>
  <si>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</si>
  <si>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</si>
  <si>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</si>
  <si>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</si>
  <si>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</si>
  <si>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</si>
  <si>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</si>
  <si>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</si>
  <si>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</si>
  <si>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</si>
  <si>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</si>
  <si>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</si>
  <si>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</si>
  <si>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</si>
  <si>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</si>
  <si>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</si>
  <si>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</si>
  <si>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</si>
  <si>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</si>
  <si>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</si>
  <si>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</si>
  <si>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</si>
  <si>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</si>
  <si>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</si>
  <si>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</si>
  <si>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</si>
  <si>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</si>
  <si>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</si>
  <si>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</si>
  <si>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</si>
  <si>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</si>
  <si>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</si>
  <si>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</si>
  <si>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</si>
  <si>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</si>
  <si>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</si>
  <si>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</si>
  <si>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</si>
  <si>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</si>
  <si>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</si>
  <si>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</si>
  <si>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</si>
  <si>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</si>
  <si>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</si>
  <si>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</si>
  <si>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</si>
  <si>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</si>
  <si>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</si>
  <si>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</si>
  <si>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</si>
  <si>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</si>
  <si>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</si>
  <si>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</si>
  <si>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</si>
  <si>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</si>
  <si>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</si>
  <si>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</si>
  <si>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</si>
  <si>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</si>
  <si>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</si>
  <si>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</si>
  <si>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</si>
  <si>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</si>
  <si>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</si>
  <si>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</si>
  <si>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</si>
  <si>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</si>
  <si>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</si>
  <si>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</si>
  <si>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</si>
  <si>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</si>
  <si>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</si>
  <si>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</si>
  <si>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</si>
  <si>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</si>
  <si>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</si>
  <si>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</si>
  <si>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</si>
  <si>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</si>
  <si>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</si>
  <si>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</si>
  <si>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</si>
  <si>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</si>
  <si>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</si>
  <si>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</si>
  <si>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</si>
  <si>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</si>
  <si>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</si>
  <si>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</si>
  <si>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</si>
  <si>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</si>
  <si>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</si>
  <si>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</si>
  <si>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</si>
  <si>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</si>
  <si>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</si>
  <si>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</si>
  <si>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</si>
  <si>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</si>
  <si>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</si>
  <si>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</si>
  <si>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</si>
  <si>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</si>
  <si>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</si>
  <si>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</si>
  <si>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</si>
  <si>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</si>
  <si>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</si>
  <si>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</si>
  <si>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</si>
  <si>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</si>
  <si>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</si>
  <si>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</si>
  <si>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</si>
  <si>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</si>
  <si>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</si>
  <si>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</si>
  <si>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</si>
  <si>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</si>
  <si>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</si>
  <si>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</si>
  <si>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</si>
  <si>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</si>
  <si>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</si>
  <si>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</si>
  <si>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</si>
  <si>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</si>
  <si>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</si>
  <si>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</si>
  <si>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</si>
  <si>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</si>
  <si>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</si>
  <si>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</si>
  <si>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</si>
  <si>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</si>
  <si>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</si>
  <si>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</si>
  <si>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</si>
  <si>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</si>
  <si>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</si>
  <si>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</si>
  <si>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</si>
  <si>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</si>
  <si>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</si>
  <si>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</si>
  <si>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</si>
  <si>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</si>
  <si>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</si>
  <si>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</si>
  <si>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</si>
  <si>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</si>
  <si>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</si>
  <si>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</si>
  <si>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</si>
  <si>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</si>
  <si>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</si>
  <si>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</si>
  <si>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</si>
  <si>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</si>
  <si>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</si>
  <si>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</si>
  <si>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</si>
  <si>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</si>
  <si>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</si>
  <si>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</si>
  <si>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</si>
  <si>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</si>
  <si>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</si>
  <si>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</si>
  <si>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</si>
  <si>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</si>
  <si>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</si>
  <si>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</si>
  <si>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</si>
  <si>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</si>
  <si>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</si>
  <si>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</si>
  <si>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</si>
  <si>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</si>
  <si>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</si>
  <si>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</si>
  <si>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</si>
  <si>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</si>
  <si>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</si>
  <si>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</si>
  <si>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</si>
  <si>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</si>
  <si>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</si>
  <si>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</si>
  <si>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</si>
  <si>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</si>
  <si>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</si>
  <si>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</si>
  <si>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</si>
  <si>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</si>
  <si>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</si>
  <si>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</si>
  <si>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</si>
  <si>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</si>
  <si>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</si>
  <si>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</si>
  <si>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</si>
  <si>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</si>
  <si>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</si>
  <si>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</si>
  <si>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</si>
  <si>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</si>
  <si>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</si>
  <si>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</si>
  <si>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</si>
  <si>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</si>
  <si>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</si>
  <si>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</si>
  <si>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</si>
  <si>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</si>
  <si>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</si>
  <si>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</si>
  <si>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</si>
  <si>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</si>
  <si>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</si>
  <si>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</si>
  <si>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</si>
  <si>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</si>
  <si>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</si>
  <si>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</si>
  <si>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</si>
  <si>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</si>
  <si>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</si>
  <si>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</si>
  <si>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</si>
  <si>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</si>
  <si>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</si>
  <si>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</si>
  <si>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</si>
  <si>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</si>
  <si>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</si>
  <si>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</si>
  <si>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</si>
  <si>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</si>
  <si>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</si>
  <si>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</si>
  <si>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</si>
  <si>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</si>
  <si>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</si>
  <si>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</si>
  <si>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</si>
  <si>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</si>
  <si>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</si>
  <si>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</si>
  <si>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</si>
  <si>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</si>
  <si>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</si>
  <si>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</si>
  <si>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</si>
  <si>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</si>
  <si>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</si>
  <si>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</si>
  <si>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</si>
  <si>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</si>
  <si>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</si>
  <si>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</si>
  <si>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</si>
  <si>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</si>
  <si>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</si>
  <si>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</si>
  <si>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</si>
  <si>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</si>
  <si>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</si>
  <si>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</si>
  <si>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</si>
  <si>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</si>
  <si>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</si>
  <si>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</si>
  <si>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</si>
  <si>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</si>
  <si>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</si>
  <si>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</si>
  <si>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</si>
  <si>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</si>
  <si>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</si>
  <si>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</si>
  <si>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</si>
  <si>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</si>
  <si>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</si>
  <si>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</si>
  <si>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</si>
  <si>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</si>
  <si>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</si>
  <si>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</si>
  <si>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</si>
  <si>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</si>
  <si>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</si>
  <si>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</si>
  <si>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</si>
  <si>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</si>
  <si>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</si>
  <si>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</si>
  <si>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</si>
  <si>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</si>
  <si>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</si>
  <si>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</si>
  <si>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</si>
  <si>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</si>
  <si>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</si>
  <si>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</si>
  <si>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</si>
  <si>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</si>
  <si>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</si>
  <si>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</si>
  <si>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</si>
  <si>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</si>
  <si>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</si>
  <si>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</si>
  <si>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</si>
  <si>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</si>
  <si>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</si>
  <si>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</si>
  <si>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</si>
  <si>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</si>
  <si>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</si>
  <si>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</si>
  <si>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</si>
  <si>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</si>
  <si>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</si>
  <si>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</si>
  <si>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</si>
  <si>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</si>
  <si>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</si>
  <si>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</si>
  <si>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</si>
  <si>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</si>
  <si>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</si>
  <si>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</si>
  <si>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</si>
  <si>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</si>
  <si>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</si>
  <si>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</si>
  <si>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</si>
  <si>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</si>
  <si>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</si>
  <si>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</si>
  <si>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</si>
  <si>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</si>
  <si>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</si>
  <si>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</si>
  <si>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</si>
  <si>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</si>
  <si>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</si>
  <si>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</si>
  <si>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</si>
  <si>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</si>
  <si>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</si>
  <si>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</si>
  <si>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</si>
  <si>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</si>
  <si>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</si>
  <si>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</si>
  <si>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</si>
  <si>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</si>
  <si>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</si>
  <si>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</si>
  <si>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</si>
  <si>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</si>
  <si>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</si>
  <si>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</si>
  <si>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</si>
  <si>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</si>
  <si>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</si>
  <si>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</si>
  <si>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</si>
  <si>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</si>
  <si>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</si>
  <si>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</si>
  <si>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</si>
  <si>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</si>
  <si>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</si>
  <si>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</si>
  <si>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</si>
  <si>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</si>
  <si>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</si>
  <si>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</si>
  <si>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</si>
  <si>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</si>
  <si>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</si>
  <si>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</si>
  <si>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</si>
  <si>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</si>
  <si>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</si>
  <si>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</si>
  <si>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</si>
  <si>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</si>
  <si>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</si>
  <si>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</si>
  <si>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</si>
  <si>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</si>
  <si>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</si>
  <si>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</si>
  <si>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</si>
  <si>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</si>
  <si>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</si>
  <si>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</si>
  <si>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</si>
  <si>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</si>
  <si>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</si>
  <si>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</si>
  <si>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</si>
  <si>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</si>
  <si>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</si>
  <si>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</si>
  <si>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</si>
  <si>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</si>
  <si>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</si>
  <si>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</si>
  <si>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</si>
  <si>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</si>
  <si>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</si>
  <si>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</si>
  <si>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</si>
  <si>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</si>
  <si>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</si>
  <si>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</si>
  <si>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</si>
  <si>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</si>
  <si>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</si>
  <si>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</si>
  <si>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</si>
  <si>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</si>
  <si>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</si>
  <si>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</si>
  <si>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</si>
  <si>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</si>
  <si>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</si>
  <si>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</si>
  <si>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</si>
  <si>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</si>
  <si>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</si>
  <si>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</si>
  <si>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</si>
  <si>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</si>
  <si>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</si>
  <si>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</si>
  <si>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</si>
  <si>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</si>
  <si>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</si>
  <si>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</si>
  <si>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</si>
  <si>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</si>
  <si>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</si>
  <si>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</si>
  <si>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</si>
  <si>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</si>
  <si>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</si>
  <si>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</si>
  <si>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</si>
  <si>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</si>
  <si>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</si>
  <si>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</si>
  <si>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</si>
  <si>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</si>
  <si>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</si>
  <si>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</si>
  <si>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</si>
  <si>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</si>
  <si>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</si>
  <si>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</si>
  <si>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</si>
  <si>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</si>
  <si>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</si>
  <si>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</si>
  <si>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</si>
  <si>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</si>
  <si>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</si>
  <si>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</si>
  <si>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</si>
  <si>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</si>
  <si>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</si>
  <si>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</si>
  <si>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</si>
  <si>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</si>
  <si>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</si>
  <si>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</si>
  <si>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</si>
  <si>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</si>
  <si>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</si>
  <si>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</si>
  <si>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</si>
  <si>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</si>
  <si>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</si>
  <si>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</si>
  <si>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</si>
  <si>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</si>
  <si>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</si>
  <si>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</si>
  <si>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</si>
  <si>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</si>
  <si>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</si>
  <si>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</si>
  <si>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</si>
  <si>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</si>
  <si>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</si>
  <si>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</si>
  <si>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</si>
  <si>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</si>
  <si>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</si>
  <si>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</si>
  <si>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</si>
  <si>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</si>
  <si>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</si>
  <si>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</si>
  <si>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</si>
  <si>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</si>
  <si>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</si>
  <si>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</si>
  <si>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</si>
  <si>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</si>
  <si>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</si>
  <si>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</si>
  <si>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</si>
  <si>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</si>
  <si>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</si>
  <si>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</si>
  <si>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</si>
  <si>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</si>
  <si>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</si>
  <si>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</si>
  <si>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</si>
  <si>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</si>
  <si>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</si>
  <si>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</si>
  <si>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</si>
  <si>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</si>
  <si>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</si>
  <si>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</si>
  <si>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</si>
  <si>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</si>
  <si>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</si>
  <si>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</si>
  <si>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</si>
  <si>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</si>
  <si>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</si>
  <si>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</si>
  <si>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</si>
  <si>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</si>
  <si>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</si>
  <si>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</si>
  <si>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</si>
  <si>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</si>
  <si>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</si>
  <si>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</si>
  <si>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</si>
  <si>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</si>
  <si>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</si>
  <si>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</si>
  <si>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</si>
  <si>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</si>
  <si>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</si>
  <si>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</si>
  <si>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</si>
  <si>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</si>
  <si>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</si>
  <si>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</si>
  <si>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</si>
  <si>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</si>
  <si>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</si>
  <si>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</si>
  <si>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</si>
  <si>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</si>
  <si>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</si>
  <si>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</si>
  <si>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</si>
  <si>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</si>
  <si>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</si>
  <si>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</si>
  <si>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</si>
  <si>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</si>
  <si>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</si>
  <si>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</si>
  <si>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</si>
  <si>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</si>
  <si>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</si>
  <si>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</si>
  <si>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</si>
  <si>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</si>
  <si>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</si>
  <si>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</si>
  <si>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</si>
  <si>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</si>
  <si>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</si>
  <si>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</si>
  <si>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</si>
  <si>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</si>
  <si>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</si>
  <si>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</si>
  <si>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</si>
  <si>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</si>
  <si>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</si>
  <si>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</si>
  <si>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</si>
  <si>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</si>
  <si>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</si>
  <si>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</si>
  <si>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</si>
  <si>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</si>
  <si>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</si>
  <si>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</si>
  <si>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</si>
  <si>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</si>
  <si>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</si>
  <si>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</si>
  <si>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</si>
  <si>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</si>
  <si>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</si>
  <si>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</si>
  <si>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</si>
  <si>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</si>
  <si>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</si>
  <si>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</si>
  <si>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</si>
  <si>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</si>
  <si>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</si>
  <si>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</si>
  <si>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</si>
  <si>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</si>
  <si>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</si>
  <si>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</si>
  <si>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</si>
  <si>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</si>
  <si>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</si>
  <si>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</si>
  <si>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</si>
  <si>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</si>
  <si>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</si>
  <si>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</si>
  <si>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</si>
  <si>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</si>
  <si>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</si>
  <si>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</si>
  <si>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</si>
  <si>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</si>
  <si>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</si>
  <si>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</si>
  <si>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</si>
  <si>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</si>
  <si>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</si>
  <si>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</si>
  <si>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</si>
  <si>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</si>
  <si>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</si>
  <si>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</si>
  <si>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</si>
  <si>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</si>
  <si>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</si>
  <si>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</si>
  <si>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</si>
  <si>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</si>
  <si>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</si>
  <si>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</si>
  <si>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</si>
  <si>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</si>
  <si>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</si>
  <si>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</si>
  <si>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</si>
  <si>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</si>
  <si>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</si>
  <si>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</si>
  <si>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</si>
  <si>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</si>
  <si>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</si>
  <si>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</si>
  <si>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</si>
  <si>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</si>
  <si>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</si>
  <si>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</si>
  <si>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</si>
  <si>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</si>
  <si>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</si>
  <si>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</si>
  <si>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</si>
  <si>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</si>
  <si>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</si>
  <si>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</si>
  <si>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</si>
  <si>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</si>
  <si>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</si>
  <si>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</si>
  <si>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</si>
  <si>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</si>
  <si>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</si>
  <si>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</si>
  <si>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</si>
  <si>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</si>
  <si>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</si>
  <si>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</si>
  <si>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</si>
  <si>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</si>
  <si>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</si>
  <si>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</si>
  <si>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</si>
  <si>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</si>
  <si>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</si>
  <si>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</si>
  <si>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</si>
  <si>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</si>
  <si>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</si>
  <si>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</si>
  <si>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</si>
  <si>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</si>
  <si>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</si>
  <si>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</si>
  <si>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</si>
  <si>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</si>
  <si>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</si>
  <si>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</si>
  <si>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</si>
  <si>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</si>
  <si>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</si>
  <si>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</si>
  <si>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</si>
  <si>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</si>
  <si>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</si>
  <si>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</si>
  <si>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</si>
  <si>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</si>
  <si>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</si>
  <si>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</si>
  <si>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</si>
  <si>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</si>
  <si>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</si>
  <si>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</si>
  <si>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</si>
  <si>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</si>
  <si>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</si>
  <si>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</si>
  <si>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</si>
  <si>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</si>
  <si>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</si>
  <si>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</si>
  <si>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</si>
  <si>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</si>
  <si>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</si>
  <si>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</si>
  <si>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</si>
  <si>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</si>
  <si>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</si>
  <si>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</si>
  <si>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</si>
  <si>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</si>
  <si>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</si>
  <si>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</si>
  <si>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</si>
  <si>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</si>
  <si>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</si>
  <si>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</si>
  <si>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</si>
  <si>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</si>
  <si>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</si>
  <si>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</si>
  <si>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</si>
  <si>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</si>
  <si>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</si>
  <si>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</si>
  <si>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</si>
  <si>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</si>
  <si>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</si>
  <si>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</si>
  <si>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</si>
  <si>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</si>
  <si>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</si>
  <si>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</si>
  <si>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</si>
  <si>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</si>
  <si>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</si>
  <si>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</si>
  <si>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</si>
  <si>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</si>
  <si>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</si>
  <si>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</si>
  <si>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</si>
  <si>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</si>
  <si>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</si>
  <si>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</si>
  <si>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</si>
  <si>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</si>
  <si>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</si>
  <si>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</si>
  <si>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</si>
  <si>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</si>
  <si>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</si>
  <si>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</si>
  <si>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</si>
  <si>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</si>
  <si>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</si>
  <si>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</si>
  <si>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</si>
  <si>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</si>
  <si>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</si>
  <si>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</si>
  <si>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</si>
  <si>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</si>
  <si>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</si>
  <si>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</si>
  <si>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</si>
  <si>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</si>
  <si>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</si>
  <si>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</si>
  <si>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</si>
  <si>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</si>
  <si>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</si>
  <si>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</si>
  <si>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</si>
  <si>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</si>
  <si>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</si>
  <si>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</si>
  <si>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</si>
  <si>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</si>
  <si>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</si>
  <si>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</si>
  <si>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</si>
  <si>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</si>
  <si>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</si>
  <si>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</si>
  <si>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</si>
  <si>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</si>
  <si>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</si>
  <si>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</si>
  <si>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</si>
  <si>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</si>
  <si>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</si>
  <si>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</si>
  <si>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</si>
  <si>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</si>
  <si>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</si>
  <si>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</si>
  <si>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</si>
  <si>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</si>
  <si>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</si>
  <si>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</si>
  <si>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</si>
  <si>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</si>
  <si>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</si>
  <si>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</si>
  <si>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</si>
  <si>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</si>
  <si>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</si>
  <si>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</si>
  <si>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</si>
  <si>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</si>
  <si>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</si>
  <si>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</si>
  <si>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</si>
  <si>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</si>
  <si>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</si>
  <si>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</si>
  <si>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</si>
  <si>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</si>
  <si>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</si>
  <si>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</si>
  <si>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</si>
  <si>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</si>
  <si>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</si>
  <si>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</si>
  <si>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</si>
  <si>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</si>
  <si>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</si>
  <si>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</si>
  <si>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</si>
  <si>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</si>
  <si>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</si>
  <si>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</si>
  <si>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</si>
  <si>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</si>
  <si>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</si>
  <si>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</si>
  <si>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</si>
  <si>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</si>
  <si>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</si>
  <si>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</si>
  <si>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</si>
  <si>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</si>
  <si>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</si>
  <si>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</si>
  <si>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</si>
  <si>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</si>
  <si>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</si>
  <si>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</si>
  <si>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</si>
  <si>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</si>
  <si>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</si>
  <si>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</si>
  <si>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</si>
  <si>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</si>
  <si>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</si>
  <si>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</si>
  <si>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</si>
  <si>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</si>
  <si>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</si>
  <si>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</si>
  <si>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</si>
  <si>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</si>
  <si>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</si>
  <si>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</si>
  <si>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</si>
  <si>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</si>
  <si>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</si>
  <si>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</si>
  <si>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</si>
  <si>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</si>
  <si>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</si>
  <si>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</si>
  <si>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</si>
  <si>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</si>
  <si>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</si>
  <si>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</si>
  <si>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</si>
  <si>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</si>
  <si>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</si>
  <si>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</si>
  <si>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</si>
  <si>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</si>
  <si>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</si>
  <si>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</si>
  <si>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</si>
  <si>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</si>
  <si>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</si>
  <si>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</si>
  <si>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</si>
  <si>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</si>
  <si>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</si>
  <si>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</si>
  <si>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</si>
  <si>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</si>
  <si>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</si>
  <si>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</si>
  <si>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</si>
  <si>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</si>
  <si>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</si>
  <si>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</si>
  <si>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</si>
  <si>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</si>
  <si>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</si>
  <si>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</si>
  <si>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</si>
  <si>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</si>
  <si>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</si>
  <si>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</si>
  <si>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</si>
  <si>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</si>
  <si>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</si>
  <si>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</si>
  <si>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</si>
  <si>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</si>
  <si>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</si>
  <si>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</si>
  <si>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</si>
  <si>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</si>
  <si>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</si>
  <si>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</si>
  <si>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</si>
  <si>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</si>
  <si>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</si>
  <si>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</si>
  <si>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</si>
  <si>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</si>
  <si>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</si>
  <si>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</si>
  <si>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</si>
  <si>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</si>
  <si>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</si>
  <si>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</si>
  <si>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</si>
  <si>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</si>
  <si>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</si>
  <si>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</si>
  <si>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</si>
  <si>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</si>
  <si>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</si>
  <si>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</si>
  <si>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</si>
  <si>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</si>
  <si>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</si>
  <si>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</si>
  <si>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</si>
  <si>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</si>
  <si>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</si>
  <si>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</si>
  <si>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</si>
  <si>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</si>
  <si>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</si>
  <si>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</si>
  <si>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</si>
  <si>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</si>
  <si>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</si>
  <si>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</si>
  <si>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</si>
  <si>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</si>
  <si>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</si>
  <si>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</si>
  <si>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</si>
  <si>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</si>
  <si>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</si>
  <si>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</si>
  <si>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</si>
  <si>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</si>
  <si>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</si>
  <si>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</si>
  <si>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</si>
  <si>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</si>
  <si>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</si>
  <si>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</si>
  <si>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</si>
  <si>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</si>
  <si>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</si>
  <si>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</si>
  <si>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</si>
  <si>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</si>
  <si>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</si>
  <si>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</si>
  <si>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</si>
  <si>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</si>
  <si>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</si>
  <si>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</si>
  <si>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</si>
  <si>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</si>
  <si>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</si>
  <si>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</si>
  <si>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</si>
  <si>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</si>
  <si>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</si>
  <si>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</si>
  <si>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</si>
  <si>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</si>
  <si>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</si>
  <si>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</si>
  <si>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</si>
  <si>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</si>
  <si>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</si>
  <si>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</si>
  <si>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</si>
  <si>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</si>
  <si>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</si>
  <si>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</si>
  <si>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</si>
  <si>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</si>
  <si>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</si>
  <si>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</si>
  <si>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</si>
  <si>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</si>
  <si>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</si>
  <si>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</si>
  <si>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</si>
  <si>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</si>
  <si>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</si>
  <si>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</si>
  <si>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</si>
  <si>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</si>
  <si>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</si>
  <si>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</si>
  <si>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</si>
  <si>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</si>
  <si>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</si>
  <si>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</si>
  <si>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</si>
  <si>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</si>
  <si>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</si>
  <si>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</si>
  <si>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</si>
  <si>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</si>
  <si>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</si>
  <si>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</si>
  <si>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</si>
  <si>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</si>
  <si>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</si>
  <si>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</si>
  <si>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</si>
  <si>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</si>
  <si>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</si>
  <si>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</si>
  <si>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</si>
  <si>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</si>
  <si>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</si>
  <si>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</si>
  <si>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</si>
  <si>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</si>
  <si>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</si>
  <si>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</si>
  <si>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</si>
  <si>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</si>
  <si>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</si>
  <si>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</si>
  <si>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</si>
  <si>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</si>
  <si>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</si>
  <si>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</si>
  <si>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</si>
  <si>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</si>
  <si>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</si>
  <si>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</si>
  <si>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</si>
  <si>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</si>
  <si>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</si>
  <si>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</si>
  <si>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</si>
  <si>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</si>
  <si>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</si>
  <si>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</si>
  <si>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</si>
  <si>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</si>
  <si>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</si>
  <si>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</si>
  <si>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</si>
  <si>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</si>
  <si>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</si>
  <si>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</si>
  <si>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</si>
  <si>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</si>
  <si>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</si>
  <si>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</si>
  <si>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</si>
  <si>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</si>
  <si>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</si>
  <si>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</si>
  <si>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</si>
  <si>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</si>
  <si>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</si>
  <si>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</si>
  <si>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</si>
  <si>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</si>
  <si>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</si>
  <si>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</si>
  <si>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</si>
  <si>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</si>
  <si>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</si>
  <si>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</si>
  <si>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</si>
  <si>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</si>
  <si>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</si>
  <si>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</si>
  <si>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</si>
  <si>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</si>
  <si>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</si>
  <si>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</si>
  <si>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</si>
  <si>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</si>
  <si>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</si>
  <si>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</si>
  <si>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</si>
  <si>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</si>
  <si>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</si>
  <si>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</si>
  <si>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</si>
  <si>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</si>
  <si>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</si>
  <si>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</si>
  <si>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</si>
  <si>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</si>
  <si>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</si>
  <si>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</si>
  <si>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</si>
  <si>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</si>
  <si>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</si>
  <si>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</si>
  <si>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</si>
  <si>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</si>
  <si>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</si>
  <si>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</si>
  <si>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</si>
  <si>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</si>
  <si>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</si>
  <si>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</si>
  <si>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</si>
  <si>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</si>
  <si>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</si>
  <si>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</si>
  <si>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</si>
  <si>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</si>
  <si>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</si>
  <si>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</si>
  <si>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</si>
  <si>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</si>
  <si>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</si>
  <si>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</si>
  <si>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</si>
  <si>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</si>
  <si>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</si>
  <si>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</si>
  <si>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</si>
  <si>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</si>
  <si>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</si>
  <si>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</si>
  <si>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</si>
  <si>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</si>
  <si>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</si>
  <si>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</si>
  <si>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</si>
  <si>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</si>
  <si>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</si>
  <si>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</si>
  <si>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</si>
  <si>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</si>
  <si>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</si>
  <si>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</si>
  <si>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</si>
  <si>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</si>
  <si>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</si>
  <si>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</si>
  <si>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</si>
  <si>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</si>
  <si>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</si>
  <si>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</si>
  <si>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</si>
  <si>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</si>
  <si>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</si>
  <si>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</si>
  <si>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</si>
  <si>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</si>
  <si>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</si>
  <si>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</si>
  <si>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</si>
  <si>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</si>
  <si>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</si>
  <si>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</si>
  <si>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</si>
  <si>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</si>
  <si>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</si>
  <si>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</si>
  <si>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</si>
  <si>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</si>
  <si>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</si>
  <si>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</si>
  <si>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</si>
  <si>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</si>
  <si>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</si>
  <si>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</si>
  <si>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</si>
  <si>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</si>
  <si>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</si>
  <si>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</si>
  <si>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</si>
  <si>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</si>
  <si>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</si>
  <si>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</si>
  <si>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</si>
  <si>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</si>
  <si>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</si>
  <si>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</si>
  <si>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</si>
  <si>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</si>
  <si>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</si>
  <si>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</si>
  <si>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</si>
  <si>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</si>
  <si>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</si>
  <si>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</si>
  <si>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</si>
  <si>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</si>
  <si>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</si>
  <si>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</si>
  <si>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</si>
  <si>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</si>
  <si>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</si>
  <si>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</si>
  <si>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</si>
  <si>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</si>
  <si>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</si>
  <si>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</si>
  <si>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</si>
  <si>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</si>
  <si>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</si>
  <si>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</si>
  <si>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</si>
  <si>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</si>
  <si>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</si>
  <si>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</si>
  <si>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</si>
  <si>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</si>
  <si>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</si>
  <si>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</si>
  <si>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</si>
  <si>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</si>
  <si>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</si>
  <si>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</si>
  <si>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</si>
  <si>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</si>
  <si>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</si>
  <si>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</si>
  <si>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</si>
  <si>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</si>
  <si>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</si>
  <si>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</si>
  <si>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</si>
  <si>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</si>
  <si>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</si>
  <si>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</si>
  <si>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</si>
  <si>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</si>
  <si>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</si>
  <si>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</si>
  <si>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</si>
  <si>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</si>
  <si>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</si>
  <si>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</si>
  <si>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</si>
  <si>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</si>
  <si>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</si>
  <si>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</si>
  <si>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</si>
  <si>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</si>
  <si>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</si>
  <si>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</si>
  <si>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</si>
  <si>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</si>
  <si>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</si>
  <si>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</si>
  <si>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</si>
  <si>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</si>
  <si>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</si>
  <si>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</si>
  <si>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</si>
  <si>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</si>
  <si>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</si>
  <si>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</si>
  <si>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</si>
  <si>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</si>
  <si>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</si>
  <si>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</si>
  <si>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</si>
  <si>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</si>
  <si>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</si>
  <si>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</si>
  <si>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</si>
  <si>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</si>
  <si>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</si>
  <si>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</si>
  <si>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</si>
  <si>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</si>
  <si>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</si>
  <si>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</si>
  <si>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</si>
  <si>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</si>
  <si>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</si>
  <si>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</si>
  <si>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</si>
  <si>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</si>
  <si>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</si>
  <si>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</si>
  <si>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</si>
  <si>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</si>
  <si>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</si>
  <si>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</si>
  <si>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</si>
  <si>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</si>
  <si>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</si>
  <si>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</si>
  <si>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</si>
  <si>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</si>
  <si>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</si>
  <si>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</si>
  <si>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</si>
  <si>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</si>
  <si>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</si>
  <si>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</si>
  <si>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</si>
  <si>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</si>
  <si>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</si>
  <si>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</si>
  <si>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</si>
  <si>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</si>
  <si>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</si>
  <si>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</si>
  <si>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</si>
  <si>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</si>
  <si>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</si>
  <si>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</si>
  <si>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</si>
  <si>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</si>
  <si>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</si>
  <si>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</si>
  <si>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</si>
  <si>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</si>
  <si>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</si>
  <si>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</si>
  <si>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</si>
  <si>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</si>
  <si>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</si>
  <si>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</si>
  <si>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</si>
  <si>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</si>
  <si>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</si>
  <si>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</si>
  <si>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</si>
  <si>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</si>
  <si>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</si>
  <si>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</si>
  <si>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</si>
  <si>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</si>
  <si>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</si>
  <si>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</si>
  <si>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</si>
  <si>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</si>
  <si>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</si>
  <si>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</si>
  <si>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</si>
  <si>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</si>
  <si>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</si>
  <si>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</si>
  <si>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</si>
  <si>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</si>
  <si>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</si>
  <si>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</si>
  <si>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</si>
  <si>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</si>
  <si>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</si>
  <si>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</si>
  <si>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</si>
  <si>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</si>
  <si>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</si>
  <si>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</si>
  <si>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</si>
  <si>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</si>
  <si>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</si>
  <si>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</si>
  <si>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</si>
  <si>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</si>
  <si>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</si>
  <si>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</si>
  <si>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</si>
  <si>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</si>
  <si>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</si>
  <si>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</si>
  <si>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</si>
  <si>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</si>
  <si>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</si>
  <si>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</si>
  <si>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</si>
  <si>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</si>
  <si>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</si>
  <si>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</si>
  <si>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</si>
  <si>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</si>
  <si>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</si>
  <si>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</si>
  <si>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</si>
  <si>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</si>
  <si>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</si>
  <si>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</si>
  <si>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</si>
  <si>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</si>
  <si>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</si>
  <si>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</si>
  <si>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</si>
  <si>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</si>
  <si>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</si>
  <si>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</si>
  <si>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</si>
  <si>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</si>
  <si>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</si>
  <si>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</si>
  <si>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</si>
  <si>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</si>
  <si>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</si>
  <si>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</si>
  <si>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</si>
  <si>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</si>
  <si>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</si>
  <si>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</si>
  <si>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</si>
  <si>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</si>
  <si>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</si>
  <si>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</si>
  <si>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</si>
  <si>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</si>
  <si>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</si>
  <si>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</si>
  <si>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</si>
  <si>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</si>
  <si>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</si>
  <si>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</si>
  <si>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</si>
  <si>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</si>
  <si>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</si>
  <si>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</si>
  <si>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</si>
  <si>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</si>
  <si>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</si>
  <si>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</si>
  <si>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</si>
  <si>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</si>
  <si>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</si>
  <si>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</si>
  <si>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</si>
  <si>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</si>
  <si>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</si>
  <si>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</si>
  <si>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</si>
  <si>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</si>
  <si>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</si>
  <si>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</si>
  <si>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</si>
  <si>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</si>
  <si>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</si>
  <si>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</si>
  <si>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</si>
  <si>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</si>
  <si>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</si>
  <si>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</si>
  <si>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</si>
  <si>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</si>
  <si>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</si>
  <si>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</si>
  <si>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</si>
  <si>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</si>
  <si>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</si>
  <si>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</si>
  <si>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</si>
  <si>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</si>
  <si>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</si>
  <si>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</si>
  <si>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</si>
  <si>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</si>
  <si>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</si>
  <si>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</si>
  <si>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</si>
  <si>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</si>
  <si>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</si>
  <si>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</si>
  <si>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</si>
  <si>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</si>
  <si>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</si>
  <si>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</si>
  <si>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</si>
  <si>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</si>
  <si>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</si>
  <si>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</si>
  <si>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</si>
  <si>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</si>
  <si>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</si>
  <si>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</si>
  <si>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</si>
  <si>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</si>
  <si>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</si>
  <si>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</si>
  <si>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</si>
  <si>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</si>
  <si>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</si>
  <si>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</si>
  <si>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</si>
  <si>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</si>
  <si>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</si>
  <si>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</si>
  <si>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</si>
  <si>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</si>
  <si>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</si>
  <si>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</si>
  <si>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</si>
  <si>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</si>
  <si>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</si>
  <si>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</si>
  <si>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</si>
  <si>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</si>
  <si>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</si>
  <si>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</si>
  <si>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</si>
  <si>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</si>
  <si>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</si>
  <si>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</si>
  <si>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</si>
  <si>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</si>
  <si>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</si>
  <si>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</si>
  <si>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</si>
  <si>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</si>
  <si>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</si>
  <si>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</si>
  <si>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</si>
  <si>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</si>
  <si>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</si>
  <si>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</si>
  <si>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</si>
  <si>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</si>
  <si>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</si>
  <si>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</si>
  <si>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</si>
  <si>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</si>
  <si>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</si>
  <si>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</si>
  <si>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</si>
  <si>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</si>
  <si>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</si>
  <si>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</si>
  <si>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</si>
  <si>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</si>
  <si>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</si>
  <si>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</si>
  <si>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</si>
  <si>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</si>
  <si>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</si>
  <si>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</si>
  <si>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</si>
  <si>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</si>
  <si>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</si>
  <si>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</si>
  <si>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</si>
  <si>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</si>
  <si>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</si>
  <si>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</si>
  <si>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</si>
  <si>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</si>
  <si>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</si>
  <si>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</si>
  <si>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</si>
  <si>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</si>
  <si>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</si>
  <si>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</si>
  <si>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</si>
  <si>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</si>
  <si>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</si>
  <si>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</si>
  <si>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</si>
  <si>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</si>
  <si>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</si>
  <si>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</si>
  <si>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</si>
  <si>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</si>
  <si>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</si>
  <si>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</si>
  <si>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</si>
  <si>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</si>
  <si>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</si>
  <si>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</si>
  <si>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</si>
  <si>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</si>
  <si>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</si>
  <si>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</si>
  <si>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</si>
  <si>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</si>
  <si>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</si>
  <si>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</si>
  <si>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</si>
  <si>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</si>
  <si>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</si>
  <si>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</si>
  <si>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</si>
  <si>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</si>
  <si>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</si>
  <si>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</si>
  <si>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</si>
  <si>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</si>
  <si>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</si>
  <si>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</si>
  <si>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</si>
  <si>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</si>
  <si>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</si>
  <si>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</si>
  <si>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</si>
  <si>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</si>
  <si>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</si>
  <si>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</si>
  <si>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</si>
  <si>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</si>
  <si>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</si>
  <si>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</si>
  <si>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</si>
  <si>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</si>
  <si>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</si>
  <si>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</si>
  <si>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</si>
  <si>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</si>
  <si>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</si>
  <si>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</si>
  <si>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</si>
  <si>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</si>
  <si>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</si>
  <si>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</si>
  <si>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</si>
  <si>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</si>
  <si>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</si>
  <si>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</si>
  <si>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</si>
  <si>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</si>
  <si>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</si>
  <si>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</si>
  <si>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</si>
  <si>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</si>
  <si>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</si>
  <si>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</si>
  <si>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</si>
  <si>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</si>
  <si>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</si>
  <si>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</si>
  <si>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</si>
  <si>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</si>
  <si>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</si>
  <si>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</si>
  <si>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</si>
  <si>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</si>
  <si>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</si>
  <si>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</si>
  <si>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</si>
  <si>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</si>
  <si>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</si>
  <si>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</si>
  <si>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</si>
  <si>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</si>
  <si>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</si>
  <si>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</si>
  <si>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</si>
  <si>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</si>
  <si>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</si>
  <si>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</si>
  <si>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</si>
  <si>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</si>
  <si>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</si>
  <si>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</si>
  <si>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</si>
  <si>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</si>
  <si>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</si>
  <si>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</si>
  <si>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</si>
  <si>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</si>
  <si>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</si>
  <si>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</si>
  <si>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</si>
  <si>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</si>
  <si>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</si>
  <si>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</si>
  <si>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</si>
  <si>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</si>
  <si>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</si>
  <si>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</si>
  <si>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</si>
  <si>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</si>
  <si>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</si>
  <si>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</si>
  <si>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</si>
  <si>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</si>
  <si>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</si>
  <si>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</si>
  <si>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</si>
  <si>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</si>
  <si>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</si>
  <si>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</si>
  <si>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</si>
  <si>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</si>
  <si>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</si>
  <si>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</si>
  <si>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</si>
  <si>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</si>
  <si>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</si>
  <si>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</si>
  <si>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</si>
  <si>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</si>
  <si>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</si>
  <si>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</si>
  <si>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</si>
  <si>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</si>
  <si>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</si>
  <si>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</si>
  <si>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</si>
  <si>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</si>
  <si>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</si>
  <si>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</si>
  <si>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</si>
  <si>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</si>
  <si>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</si>
  <si>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</si>
  <si>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</si>
  <si>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</si>
  <si>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</si>
  <si>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</si>
  <si>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</si>
  <si>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</si>
  <si>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</si>
  <si>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</si>
  <si>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</si>
  <si>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</si>
  <si>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</si>
  <si>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</si>
  <si>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</si>
  <si>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</si>
  <si>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</si>
  <si>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</si>
  <si>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</si>
  <si>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</si>
  <si>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</si>
  <si>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</si>
  <si>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</si>
  <si>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</si>
  <si>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</si>
  <si>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</si>
  <si>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</si>
  <si>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</si>
  <si>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</si>
  <si>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</si>
  <si>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</si>
  <si>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</si>
  <si>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</si>
  <si>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</si>
  <si>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</si>
  <si>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</si>
  <si>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</si>
  <si>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</si>
  <si>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</si>
  <si>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</si>
  <si>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</si>
  <si>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</si>
  <si>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</si>
  <si>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</si>
  <si>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</si>
  <si>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</si>
  <si>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</si>
  <si>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</si>
  <si>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</si>
  <si>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</si>
  <si>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</si>
  <si>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</si>
  <si>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</si>
  <si>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</si>
  <si>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</si>
  <si>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</si>
  <si>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</si>
  <si>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</si>
  <si>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</si>
  <si>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</si>
  <si>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</si>
  <si>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</si>
  <si>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</si>
  <si>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</si>
  <si>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</si>
  <si>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</si>
  <si>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</si>
  <si>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</si>
  <si>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</si>
  <si>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</si>
  <si>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</si>
  <si>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</si>
  <si>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</si>
  <si>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</si>
  <si>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</si>
  <si>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</si>
  <si>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</si>
  <si>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</si>
  <si>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</si>
  <si>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</si>
  <si>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</si>
  <si>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</si>
  <si>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</si>
  <si>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</si>
  <si>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</si>
  <si>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</si>
  <si>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</si>
  <si>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</si>
  <si>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</si>
  <si>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</si>
  <si>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</si>
  <si>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</si>
  <si>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</si>
  <si>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</si>
  <si>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</si>
  <si>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</si>
  <si>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</si>
  <si>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</si>
  <si>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</si>
  <si>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</si>
  <si>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</si>
  <si>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</si>
  <si>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</si>
  <si>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</si>
  <si>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</si>
  <si>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</si>
  <si>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</si>
  <si>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</si>
  <si>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</si>
  <si>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</si>
  <si>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</si>
  <si>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</si>
  <si>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</si>
  <si>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</si>
  <si>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</si>
  <si>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</si>
  <si>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</si>
  <si>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</si>
  <si>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</si>
  <si>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</si>
  <si>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</si>
  <si>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</si>
  <si>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</si>
  <si>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</si>
  <si>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</si>
  <si>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</si>
  <si>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</si>
  <si>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</si>
  <si>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</si>
  <si>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</si>
  <si>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</si>
  <si>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</si>
  <si>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</si>
  <si>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</si>
  <si>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</si>
  <si>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</si>
  <si>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</si>
  <si>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</si>
  <si>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</si>
  <si>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</si>
  <si>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</si>
  <si>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</si>
  <si>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</si>
  <si>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</si>
  <si>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</si>
  <si>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</si>
  <si>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</si>
  <si>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</si>
  <si>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</si>
  <si>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</si>
  <si>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</si>
  <si>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</si>
  <si>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</si>
  <si>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</si>
  <si>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</si>
  <si>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</si>
  <si>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</si>
  <si>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</si>
  <si>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</si>
  <si>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</si>
  <si>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</si>
  <si>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</si>
  <si>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</si>
  <si>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</si>
  <si>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</si>
  <si>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</si>
  <si>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</si>
  <si>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</si>
  <si>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</si>
  <si>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</si>
  <si>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</si>
  <si>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</si>
  <si>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</si>
  <si>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</si>
  <si>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</si>
  <si>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</si>
  <si>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</si>
  <si>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</si>
  <si>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</si>
  <si>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</si>
  <si>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</si>
  <si>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</si>
  <si>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</si>
  <si>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</si>
  <si>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</si>
  <si>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</si>
  <si>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</si>
  <si>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</si>
  <si>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</si>
  <si>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</si>
  <si>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</si>
  <si>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</si>
  <si>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</si>
  <si>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</si>
  <si>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</si>
  <si>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</si>
  <si>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</si>
  <si>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</si>
  <si>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</si>
  <si>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</si>
  <si>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</si>
  <si>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</si>
  <si>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</si>
  <si>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</si>
  <si>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</si>
  <si>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</si>
  <si>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</si>
  <si>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</si>
  <si>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</si>
  <si>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</si>
  <si>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</si>
  <si>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</si>
  <si>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</si>
  <si>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</si>
  <si>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</si>
  <si>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</si>
  <si>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</si>
  <si>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</si>
  <si>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</si>
  <si>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</si>
  <si>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</si>
  <si>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</si>
  <si>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</si>
  <si>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</si>
  <si>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</si>
  <si>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</si>
  <si>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</si>
  <si>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</si>
  <si>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</si>
  <si>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</si>
  <si>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</si>
  <si>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</si>
  <si>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</si>
  <si>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</si>
  <si>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</si>
  <si>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</si>
  <si>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</si>
  <si>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</si>
  <si>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</si>
  <si>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</si>
  <si>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</si>
  <si>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</si>
  <si>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</si>
  <si>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</si>
  <si>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</si>
  <si>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</si>
  <si>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</si>
  <si>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</si>
  <si>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</si>
  <si>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</si>
  <si>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</si>
  <si>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</si>
  <si>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</si>
  <si>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</si>
  <si>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</si>
  <si>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</si>
  <si>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</si>
  <si>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</si>
  <si>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</si>
  <si>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</si>
  <si>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</si>
  <si>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</si>
  <si>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</si>
  <si>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</si>
  <si>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</si>
  <si>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</si>
  <si>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</si>
  <si>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</si>
  <si>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</si>
  <si>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</si>
  <si>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</si>
  <si>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</si>
  <si>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</si>
  <si>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</si>
  <si>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</si>
  <si>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</si>
  <si>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</si>
  <si>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</si>
  <si>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</si>
  <si>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</si>
  <si>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</si>
  <si>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</si>
  <si>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</si>
  <si>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</si>
  <si>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</si>
  <si>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</si>
  <si>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</si>
  <si>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</si>
  <si>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</si>
  <si>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</si>
  <si>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</si>
  <si>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</si>
  <si>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</si>
  <si>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</si>
  <si>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</si>
  <si>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</si>
  <si>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</si>
  <si>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</si>
  <si>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</si>
  <si>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</si>
  <si>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</si>
  <si>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</si>
  <si>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</si>
  <si>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</si>
  <si>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</si>
  <si>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</si>
  <si>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</si>
  <si>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</si>
  <si>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</si>
  <si>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</si>
  <si>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</si>
  <si>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</si>
  <si>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</si>
  <si>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</si>
  <si>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</si>
  <si>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</si>
  <si>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</si>
  <si>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</si>
  <si>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</si>
  <si>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</si>
  <si>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</si>
  <si>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</si>
  <si>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</si>
  <si>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</si>
  <si>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</si>
  <si>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</si>
  <si>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</si>
  <si>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</si>
  <si>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</si>
  <si>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</si>
  <si>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</si>
  <si>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</si>
  <si>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</si>
  <si>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</si>
  <si>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</si>
  <si>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</si>
  <si>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</si>
  <si>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</si>
  <si>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</si>
  <si>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</si>
  <si>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</si>
  <si>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</si>
  <si>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</si>
  <si>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</si>
  <si>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</si>
  <si>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</si>
  <si>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</si>
  <si>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</si>
  <si>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</si>
  <si>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</si>
  <si>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</si>
  <si>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</si>
  <si>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</si>
  <si>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</si>
  <si>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</si>
  <si>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</si>
  <si>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</si>
  <si>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</si>
  <si>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</si>
  <si>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</si>
  <si>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</si>
  <si>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</si>
  <si>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</si>
  <si>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</si>
  <si>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</si>
  <si>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</si>
  <si>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</si>
  <si>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</si>
  <si>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</si>
  <si>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</si>
  <si>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</si>
  <si>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</si>
  <si>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</si>
  <si>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</si>
  <si>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</si>
  <si>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</si>
  <si>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</si>
  <si>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</si>
  <si>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</si>
  <si>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</si>
  <si>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</si>
  <si>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</si>
  <si>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</si>
  <si>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</si>
  <si>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</si>
  <si>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</si>
  <si>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</si>
  <si>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</si>
  <si>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</si>
  <si>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</si>
  <si>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</si>
  <si>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</si>
  <si>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</si>
  <si>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</si>
  <si>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</si>
  <si>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</si>
  <si>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</si>
  <si>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</si>
  <si>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</si>
  <si>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</si>
  <si>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</si>
  <si>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</si>
  <si>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</si>
  <si>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</si>
  <si>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</si>
  <si>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</si>
  <si>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</si>
  <si>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</si>
  <si>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</si>
  <si>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</si>
  <si>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</si>
  <si>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</si>
  <si>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</si>
  <si>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</si>
  <si>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</si>
  <si>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</si>
  <si>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</si>
  <si>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</si>
  <si>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</si>
  <si>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</si>
  <si>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</si>
  <si>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</si>
  <si>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</si>
  <si>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</si>
  <si>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</si>
  <si>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</si>
  <si>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</si>
  <si>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</si>
  <si>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</si>
  <si>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</si>
  <si>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</si>
  <si>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</si>
  <si>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</si>
  <si>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</si>
  <si>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</si>
  <si>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</si>
  <si>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</si>
  <si>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</si>
  <si>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</si>
  <si>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</si>
  <si>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</si>
  <si>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</si>
  <si>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</si>
  <si>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</si>
  <si>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</si>
  <si>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</si>
  <si>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</si>
  <si>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</si>
  <si>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</si>
  <si>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</si>
  <si>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</si>
  <si>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</si>
  <si>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</si>
  <si>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</si>
  <si>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</si>
  <si>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</si>
  <si>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</si>
  <si>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</si>
  <si>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</si>
  <si>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</si>
  <si>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</si>
  <si>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</si>
  <si>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</si>
  <si>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</si>
  <si>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</si>
  <si>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</si>
  <si>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</si>
  <si>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</si>
  <si>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</si>
  <si>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</si>
  <si>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</si>
  <si>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</si>
  <si>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</si>
  <si>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</si>
  <si>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</si>
  <si>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</si>
  <si>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</si>
  <si>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</si>
  <si>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</si>
  <si>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</si>
  <si>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</si>
  <si>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</si>
  <si>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</si>
  <si>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</si>
  <si>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</si>
  <si>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</si>
  <si>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</si>
  <si>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</si>
  <si>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</si>
  <si>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</si>
  <si>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</si>
  <si>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</si>
  <si>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</si>
  <si>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</si>
  <si>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</si>
  <si>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</si>
  <si>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</si>
  <si>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</si>
  <si>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</si>
  <si>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</si>
  <si>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</si>
  <si>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</si>
  <si>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</si>
  <si>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</si>
  <si>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</si>
  <si>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</si>
  <si>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</si>
  <si>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</si>
  <si>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</si>
  <si>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</si>
  <si>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</si>
  <si>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</si>
  <si>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</si>
  <si>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</si>
  <si>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</si>
  <si>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</si>
  <si>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</si>
  <si>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</si>
  <si>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</si>
  <si>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</si>
  <si>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</si>
  <si>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</si>
  <si>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</si>
  <si>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</si>
  <si>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</si>
  <si>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</si>
  <si>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</si>
  <si>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</si>
  <si>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</si>
  <si>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</si>
  <si>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</si>
  <si>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</si>
  <si>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</si>
  <si>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</si>
  <si>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</si>
  <si>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</si>
  <si>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</si>
  <si>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</si>
  <si>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</si>
  <si>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</si>
  <si>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</si>
  <si>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</si>
  <si>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</si>
  <si>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</si>
  <si>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</si>
  <si>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</si>
  <si>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</si>
  <si>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</si>
  <si>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</si>
  <si>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</si>
  <si>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</si>
  <si>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</si>
  <si>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</si>
  <si>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</si>
  <si>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</si>
  <si>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</si>
  <si>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</si>
  <si>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</si>
  <si>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</si>
  <si>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</si>
  <si>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</si>
  <si>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</si>
  <si>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</si>
  <si>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</si>
  <si>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</si>
  <si>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</si>
  <si>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</si>
  <si>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</si>
  <si>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</si>
  <si>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</si>
  <si>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</si>
  <si>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</si>
  <si>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</si>
  <si>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</si>
  <si>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</si>
  <si>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</si>
  <si>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</si>
  <si>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</si>
  <si>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</si>
  <si>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</si>
  <si>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</si>
  <si>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</si>
  <si>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</si>
  <si>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</si>
  <si>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</si>
  <si>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</si>
  <si>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</si>
  <si>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</si>
  <si>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</si>
  <si>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</si>
  <si>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</si>
  <si>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</si>
  <si>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</si>
  <si>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</si>
  <si>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</si>
  <si>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</si>
  <si>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</si>
  <si>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</si>
  <si>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</si>
  <si>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</si>
  <si>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</si>
  <si>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</si>
  <si>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</si>
  <si>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</si>
  <si>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</si>
  <si>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</si>
  <si>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</si>
  <si>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</si>
  <si>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</si>
  <si>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</si>
  <si>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</si>
  <si>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</si>
  <si>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</si>
  <si>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</si>
  <si>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</si>
  <si>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</si>
  <si>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</si>
  <si>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</si>
  <si>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</si>
  <si>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</si>
  <si>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</si>
  <si>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</si>
  <si>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</si>
  <si>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</si>
  <si>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</si>
  <si>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</si>
  <si>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</si>
  <si>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</si>
  <si>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</si>
  <si>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</si>
  <si>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</si>
  <si>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</si>
  <si>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</si>
  <si>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</si>
  <si>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</si>
  <si>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</si>
  <si>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</si>
  <si>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</si>
  <si>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</si>
  <si>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</si>
  <si>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</si>
  <si>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</si>
  <si>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</si>
  <si>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</si>
  <si>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</si>
  <si>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</si>
  <si>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</si>
  <si>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</si>
  <si>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</si>
  <si>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</si>
  <si>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</si>
  <si>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</si>
  <si>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</si>
  <si>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</si>
  <si>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</si>
  <si>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</si>
  <si>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</si>
  <si>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</si>
  <si>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</si>
  <si>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</si>
  <si>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</si>
  <si>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</si>
  <si>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</si>
  <si>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</si>
  <si>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</si>
  <si>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</si>
  <si>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</si>
  <si>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</si>
  <si>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</si>
  <si>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</si>
  <si>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</si>
  <si>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</si>
  <si>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</si>
  <si>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</si>
  <si>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</si>
  <si>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</si>
  <si>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</si>
  <si>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</si>
  <si>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</si>
  <si>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</si>
  <si>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</si>
  <si>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</si>
  <si>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</si>
  <si>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</si>
  <si>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</si>
  <si>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</si>
  <si>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</si>
  <si>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</si>
  <si>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</si>
  <si>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</si>
  <si>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</si>
  <si>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</si>
  <si>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</si>
  <si>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</si>
  <si>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</si>
  <si>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</si>
  <si>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</si>
  <si>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</si>
  <si>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</si>
  <si>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</si>
  <si>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</si>
  <si>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</si>
  <si>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</si>
  <si>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</si>
  <si>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</si>
  <si>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</si>
  <si>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</si>
  <si>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</si>
  <si>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</si>
  <si>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</si>
  <si>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</si>
  <si>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</si>
  <si>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</si>
  <si>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</si>
  <si>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</si>
  <si>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</si>
  <si>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</si>
  <si>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</si>
  <si>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</si>
  <si>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</si>
  <si>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</si>
  <si>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</si>
  <si>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</si>
  <si>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</si>
  <si>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</si>
  <si>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</si>
  <si>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</si>
  <si>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</si>
  <si>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</si>
  <si>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</si>
  <si>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</si>
  <si>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</si>
  <si>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</si>
  <si>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</si>
  <si>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</si>
  <si>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</si>
  <si>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</si>
  <si>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</si>
  <si>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</si>
  <si>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</si>
  <si>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</si>
  <si>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</si>
  <si>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</si>
  <si>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</si>
  <si>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</si>
  <si>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</si>
  <si>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</si>
  <si>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</si>
  <si>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</si>
  <si>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</si>
  <si>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</si>
  <si>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</si>
  <si>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</si>
  <si>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</si>
  <si>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</si>
  <si>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</si>
  <si>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</si>
  <si>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</si>
  <si>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</si>
  <si>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</si>
  <si>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</si>
  <si>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</si>
  <si>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</si>
  <si>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</si>
  <si>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</si>
  <si>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</si>
  <si>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</si>
  <si>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</si>
  <si>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</si>
  <si>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</si>
  <si>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</si>
  <si>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</si>
  <si>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</si>
  <si>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</si>
  <si>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</si>
  <si>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</si>
  <si>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</si>
  <si>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</si>
  <si>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</si>
  <si>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</si>
  <si>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</si>
  <si>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</si>
  <si>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</si>
  <si>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</si>
  <si>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</si>
  <si>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</si>
  <si>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</si>
  <si>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</si>
  <si>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</si>
  <si>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</si>
  <si>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</si>
  <si>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</si>
  <si>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</si>
  <si>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</si>
  <si>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</si>
  <si>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</si>
  <si>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</si>
  <si>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</si>
  <si>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</si>
  <si>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</si>
  <si>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</si>
  <si>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</si>
  <si>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</si>
  <si>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</si>
  <si>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</si>
  <si>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</si>
  <si>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</si>
  <si>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</si>
  <si>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</si>
  <si>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</si>
  <si>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</si>
  <si>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</si>
  <si>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</si>
  <si>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</si>
  <si>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</si>
  <si>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</si>
  <si>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</si>
  <si>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</si>
  <si>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</si>
  <si>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</si>
  <si>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</si>
  <si>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</si>
  <si>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</si>
  <si>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</si>
  <si>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</si>
  <si>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</si>
  <si>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</si>
  <si>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</si>
  <si>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</si>
  <si>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</si>
  <si>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</si>
  <si>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</si>
  <si>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</si>
  <si>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</si>
  <si>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</si>
  <si>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</si>
  <si>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</si>
  <si>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</si>
  <si>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</si>
  <si>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</si>
  <si>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</si>
  <si>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</si>
  <si>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</si>
  <si>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</si>
  <si>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</si>
  <si>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</si>
  <si>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</si>
  <si>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</si>
  <si>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</si>
  <si>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</si>
  <si>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</si>
  <si>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</si>
  <si>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</si>
  <si>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</si>
  <si>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</si>
  <si>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</si>
  <si>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</si>
  <si>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</si>
  <si>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</si>
  <si>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</si>
  <si>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</si>
  <si>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</si>
  <si>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</si>
  <si>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</si>
  <si>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</si>
  <si>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</si>
  <si>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</si>
  <si>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</si>
  <si>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</si>
  <si>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</si>
  <si>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</si>
  <si>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</si>
  <si>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</si>
  <si>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</si>
  <si>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</si>
  <si>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</si>
  <si>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</si>
  <si>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</si>
  <si>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</si>
  <si>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</si>
  <si>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</si>
  <si>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</si>
  <si>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</si>
  <si>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</si>
  <si>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</si>
  <si>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</si>
  <si>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</si>
  <si>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</si>
  <si>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</si>
  <si>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</si>
  <si>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</si>
  <si>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</si>
  <si>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</si>
  <si>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</si>
  <si>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</si>
  <si>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</si>
  <si>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</si>
  <si>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</si>
  <si>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</si>
  <si>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</si>
  <si>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</si>
  <si>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</si>
  <si>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</si>
  <si>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</si>
  <si>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</si>
  <si>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</si>
  <si>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</si>
  <si>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</si>
  <si>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</si>
  <si>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</si>
  <si>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</si>
  <si>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</si>
  <si>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</si>
  <si>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</si>
  <si>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</si>
  <si>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</si>
  <si>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</si>
  <si>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</si>
  <si>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</si>
  <si>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</si>
  <si>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</si>
  <si>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</si>
  <si>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</si>
  <si>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</si>
  <si>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</si>
  <si>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</si>
  <si>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</si>
  <si>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</si>
  <si>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</si>
  <si>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</si>
  <si>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</si>
  <si>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</si>
  <si>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</si>
  <si>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</si>
  <si>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</si>
  <si>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</si>
  <si>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</si>
  <si>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</si>
  <si>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</si>
  <si>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</si>
  <si>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</si>
  <si>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</si>
  <si>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</si>
  <si>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</si>
  <si>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</si>
  <si>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</si>
  <si>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</si>
  <si>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</si>
  <si>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</si>
  <si>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</si>
  <si>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</si>
  <si>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</si>
  <si>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</si>
  <si>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</si>
  <si>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</si>
  <si>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</si>
  <si>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</si>
  <si>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</si>
  <si>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</si>
  <si>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</si>
  <si>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</si>
  <si>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</si>
  <si>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</si>
  <si>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</si>
  <si>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</si>
  <si>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</si>
  <si>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</si>
  <si>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</si>
  <si>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</si>
  <si>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</si>
  <si>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</si>
  <si>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</si>
  <si>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</si>
  <si>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</si>
  <si>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</si>
  <si>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</si>
  <si>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</si>
  <si>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</si>
  <si>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</si>
  <si>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</si>
  <si>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</si>
  <si>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</si>
  <si>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</si>
  <si>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</si>
  <si>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</si>
  <si>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</si>
  <si>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</si>
  <si>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</si>
  <si>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</si>
  <si>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</si>
  <si>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</si>
  <si>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</si>
  <si>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</si>
  <si>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</si>
  <si>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</si>
  <si>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</si>
  <si>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</si>
  <si>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</si>
  <si>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</si>
  <si>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</si>
  <si>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</si>
  <si>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</si>
  <si>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</si>
  <si>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</si>
  <si>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</si>
  <si>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</si>
  <si>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</si>
  <si>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</si>
  <si>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</si>
  <si>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</si>
  <si>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</si>
  <si>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</si>
  <si>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</si>
  <si>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</si>
  <si>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</si>
  <si>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</si>
  <si>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</si>
  <si>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</si>
  <si>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</si>
  <si>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</si>
  <si>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</si>
  <si>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</si>
  <si>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</si>
  <si>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</si>
  <si>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</si>
  <si>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</si>
  <si>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</si>
  <si>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</si>
  <si>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</si>
  <si>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</si>
  <si>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</si>
  <si>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</si>
  <si>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</si>
  <si>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</si>
  <si>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</si>
  <si>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</si>
  <si>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</si>
  <si>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</si>
  <si>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</si>
  <si>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</si>
  <si>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</si>
  <si>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</si>
  <si>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</si>
  <si>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</si>
  <si>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</si>
  <si>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</si>
  <si>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</si>
  <si>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</si>
  <si>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</si>
  <si>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</si>
  <si>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</si>
  <si>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</si>
  <si>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</si>
  <si>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</si>
  <si>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</si>
  <si>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</si>
  <si>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</si>
  <si>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</si>
  <si>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</si>
  <si>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</si>
  <si>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</si>
  <si>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</si>
  <si>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</si>
  <si>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</si>
  <si>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</si>
  <si>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</si>
  <si>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</si>
  <si>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</si>
  <si>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</si>
  <si>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</si>
  <si>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</si>
  <si>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</si>
  <si>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</si>
  <si>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</si>
  <si>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</si>
  <si>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</si>
  <si>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</si>
  <si>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</si>
  <si>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</si>
  <si>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</si>
  <si>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</si>
  <si>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</si>
  <si>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</si>
  <si>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</si>
  <si>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</si>
  <si>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</si>
  <si>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</si>
  <si>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</si>
  <si>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</si>
  <si>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</si>
  <si>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</si>
  <si>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</si>
  <si>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</si>
  <si>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</si>
  <si>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</si>
  <si>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</si>
  <si>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</si>
  <si>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</si>
  <si>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</si>
  <si>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</si>
  <si>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</si>
  <si>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</si>
  <si>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</si>
  <si>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</si>
  <si>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</si>
  <si>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</si>
  <si>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</si>
  <si>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</si>
  <si>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</si>
  <si>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</si>
  <si>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</si>
  <si>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</si>
  <si>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</si>
  <si>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</si>
  <si>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</si>
  <si>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</si>
  <si>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</si>
  <si>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</si>
  <si>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</si>
  <si>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</si>
  <si>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</si>
  <si>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</si>
  <si>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</si>
  <si>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</si>
  <si>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</si>
  <si>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</si>
  <si>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</si>
  <si>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</si>
  <si>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</si>
  <si>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</si>
  <si>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</si>
  <si>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</si>
  <si>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</si>
  <si>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</si>
  <si>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</si>
  <si>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</si>
  <si>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</si>
  <si>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</si>
  <si>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</si>
  <si>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</si>
  <si>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</si>
  <si>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</si>
  <si>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</si>
  <si>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</si>
  <si>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</si>
  <si>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</si>
  <si>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</si>
  <si>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</si>
  <si>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</si>
  <si>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</si>
  <si>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</si>
  <si>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</si>
  <si>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</si>
  <si>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</si>
  <si>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</si>
  <si>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</si>
  <si>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</si>
  <si>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</si>
  <si>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</si>
  <si>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</si>
  <si>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</si>
  <si>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</si>
  <si>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</si>
  <si>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</si>
  <si>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</si>
  <si>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</si>
  <si>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</si>
  <si>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</si>
  <si>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</si>
  <si>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</si>
  <si>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</si>
  <si>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</si>
  <si>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</si>
  <si>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</si>
  <si>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</si>
  <si>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</si>
  <si>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</si>
  <si>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</si>
  <si>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</si>
  <si>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</si>
  <si>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</si>
  <si>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</si>
  <si>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</si>
  <si>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</si>
  <si>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</si>
  <si>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</si>
  <si>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</si>
  <si>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</si>
  <si>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</si>
  <si>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</si>
  <si>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</si>
  <si>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</si>
  <si>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</si>
  <si>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</si>
  <si>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</si>
  <si>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</si>
  <si>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</si>
  <si>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</si>
  <si>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</si>
  <si>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</si>
  <si>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</si>
  <si>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</si>
  <si>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</si>
  <si>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</si>
  <si>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</si>
  <si>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</si>
  <si>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</si>
  <si>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</si>
  <si>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</si>
  <si>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</si>
  <si>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</si>
  <si>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</si>
  <si>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</si>
  <si>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</si>
  <si>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</si>
  <si>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</si>
  <si>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</si>
  <si>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</si>
  <si>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</si>
  <si>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</si>
  <si>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</si>
  <si>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</si>
  <si>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</si>
  <si>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</si>
  <si>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</si>
  <si>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</si>
  <si>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</si>
  <si>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</si>
  <si>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</si>
  <si>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</si>
  <si>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</si>
  <si>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</si>
  <si>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</si>
  <si>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</si>
  <si>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</si>
  <si>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</si>
  <si>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</si>
  <si>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</si>
  <si>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</si>
  <si>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</si>
  <si>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</si>
  <si>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</si>
  <si>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</si>
  <si>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</si>
  <si>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</si>
  <si>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</si>
  <si>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</si>
  <si>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</si>
  <si>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</si>
  <si>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</si>
  <si>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</si>
  <si>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</si>
  <si>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</si>
  <si>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</si>
  <si>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</si>
  <si>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</si>
  <si>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</si>
  <si>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</si>
  <si>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</si>
  <si>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</si>
  <si>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</si>
  <si>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</si>
  <si>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</si>
  <si>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</si>
  <si>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</si>
  <si>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</si>
  <si>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</si>
  <si>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</si>
  <si>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</si>
  <si>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</si>
  <si>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</si>
  <si>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</si>
  <si>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</si>
  <si>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</si>
  <si>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</si>
  <si>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</si>
  <si>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</si>
  <si>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</si>
  <si>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</si>
  <si>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</si>
  <si>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</si>
  <si>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</si>
  <si>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</si>
  <si>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</si>
  <si>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</si>
  <si>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</si>
  <si>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</si>
  <si>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</si>
  <si>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</si>
  <si>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</si>
  <si>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</si>
  <si>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</si>
  <si>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</si>
  <si>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</si>
  <si>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</si>
  <si>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</si>
  <si>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</si>
  <si>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</si>
  <si>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</si>
  <si>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</si>
  <si>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</si>
  <si>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</si>
  <si>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</si>
  <si>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</si>
  <si>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</si>
  <si>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</si>
  <si>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</si>
  <si>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</si>
  <si>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</si>
  <si>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</si>
  <si>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</si>
  <si>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</si>
  <si>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</si>
  <si>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</si>
  <si>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</si>
  <si>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</si>
  <si>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</si>
  <si>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</si>
  <si>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</si>
  <si>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</si>
  <si>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</si>
  <si>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</si>
  <si>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</si>
  <si>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</si>
  <si>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</si>
  <si>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</si>
  <si>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</si>
  <si>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</si>
  <si>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</si>
  <si>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</si>
  <si>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</si>
  <si>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</si>
  <si>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</si>
  <si>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</si>
  <si>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</si>
  <si>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</si>
  <si>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</si>
  <si>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</si>
  <si>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</si>
  <si>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</si>
  <si>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</si>
  <si>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</si>
  <si>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</si>
  <si>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</si>
  <si>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</si>
  <si>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</si>
  <si>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</si>
  <si>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</si>
  <si>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</si>
  <si>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</si>
  <si>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</si>
  <si>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</si>
  <si>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</si>
  <si>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</si>
  <si>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</si>
  <si>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</si>
  <si>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</si>
  <si>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</si>
  <si>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</si>
  <si>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</si>
  <si>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</si>
  <si>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</si>
  <si>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</si>
  <si>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</si>
  <si>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</si>
  <si>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</si>
  <si>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</si>
  <si>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</si>
  <si>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</si>
  <si>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</si>
  <si>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</si>
  <si>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</si>
  <si>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</si>
  <si>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</si>
  <si>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</si>
  <si>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</si>
  <si>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</si>
  <si>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</si>
  <si>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</si>
  <si>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</si>
  <si>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</si>
  <si>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</si>
  <si>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</si>
  <si>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</si>
  <si>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</si>
  <si>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</si>
  <si>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</si>
  <si>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</si>
  <si>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</si>
  <si>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</si>
  <si>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</si>
  <si>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</si>
  <si>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</si>
  <si>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</si>
  <si>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</si>
  <si>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</si>
  <si>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</si>
  <si>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</si>
  <si>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</si>
  <si>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</si>
  <si>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</si>
  <si>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</si>
  <si>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</si>
  <si>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</si>
  <si>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</si>
  <si>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</si>
  <si>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</si>
  <si>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</si>
  <si>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</si>
  <si>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</si>
  <si>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</si>
  <si>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</si>
  <si>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</si>
  <si>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</si>
  <si>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</si>
  <si>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</si>
  <si>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</si>
  <si>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</si>
  <si>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</si>
  <si>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</si>
  <si>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</si>
  <si>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</si>
  <si>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</si>
  <si>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</si>
  <si>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</si>
  <si>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</si>
  <si>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</si>
  <si>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</si>
  <si>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</si>
  <si>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</si>
  <si>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</si>
  <si>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</si>
  <si>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</si>
  <si>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</si>
  <si>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</si>
  <si>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</si>
  <si>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</si>
  <si>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</si>
  <si>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</si>
  <si>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</si>
  <si>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</si>
  <si>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</si>
  <si>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</si>
  <si>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</si>
  <si>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</si>
  <si>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</si>
  <si>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</si>
  <si>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</si>
  <si>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</si>
  <si>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</si>
  <si>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</si>
  <si>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</si>
  <si>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</si>
  <si>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</si>
  <si>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</si>
  <si>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</si>
  <si>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</si>
  <si>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</si>
  <si>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</si>
  <si>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</si>
  <si>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</si>
  <si>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</si>
  <si>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</si>
  <si>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</si>
  <si>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</si>
  <si>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</si>
  <si>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</si>
  <si>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</si>
  <si>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</si>
  <si>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</si>
  <si>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</si>
  <si>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</si>
  <si>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</si>
  <si>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</si>
  <si>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</si>
  <si>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</si>
  <si>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</si>
  <si>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</si>
  <si>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</si>
  <si>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</si>
  <si>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</si>
  <si>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</si>
  <si>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</si>
  <si>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</si>
  <si>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</si>
  <si>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</si>
  <si>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</si>
  <si>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</si>
  <si>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</si>
  <si>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</si>
  <si>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</si>
  <si>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</si>
  <si>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</si>
  <si>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</si>
  <si>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</si>
  <si>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</si>
  <si>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</si>
  <si>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</si>
  <si>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</si>
  <si>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</si>
  <si>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</si>
  <si>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</si>
  <si>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</si>
  <si>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</si>
  <si>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</si>
  <si>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</si>
  <si>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</si>
  <si>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</si>
  <si>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</si>
  <si>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</si>
  <si>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</si>
  <si>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</si>
  <si>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</si>
  <si>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</si>
  <si>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</si>
  <si>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</si>
  <si>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</si>
  <si>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</si>
  <si>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</si>
  <si>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</si>
  <si>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</si>
  <si>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</si>
  <si>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</si>
  <si>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</si>
  <si>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</si>
  <si>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</si>
  <si>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</si>
  <si>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</si>
  <si>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</si>
  <si>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</si>
  <si>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</si>
  <si>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</si>
  <si>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</si>
  <si>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</si>
  <si>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</si>
  <si>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</si>
  <si>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</si>
  <si>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</si>
  <si>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</si>
  <si>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</si>
  <si>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</si>
  <si>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</si>
  <si>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</si>
  <si>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</si>
  <si>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</si>
  <si>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</si>
  <si>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</si>
  <si>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</si>
  <si>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</si>
  <si>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</si>
  <si>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</si>
  <si>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</si>
  <si>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</si>
  <si>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</si>
  <si>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</si>
  <si>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</si>
  <si>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</si>
  <si>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</si>
  <si>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</si>
  <si>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</si>
  <si>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</si>
  <si>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</si>
  <si>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</si>
  <si>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</si>
  <si>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</si>
  <si>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</si>
  <si>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</si>
  <si>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</si>
  <si>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</si>
  <si>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</si>
  <si>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</si>
  <si>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</si>
  <si>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</si>
  <si>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</si>
  <si>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</si>
  <si>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</si>
  <si>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</si>
  <si>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</si>
  <si>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</si>
  <si>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</si>
  <si>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</si>
  <si>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</si>
  <si>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</si>
  <si>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</si>
  <si>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</si>
  <si>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</si>
  <si>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</si>
  <si>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</si>
  <si>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</si>
  <si>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</si>
  <si>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</si>
  <si>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</si>
  <si>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</si>
  <si>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</si>
  <si>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</si>
  <si>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</si>
  <si>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</si>
  <si>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</si>
  <si>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</si>
  <si>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</si>
  <si>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</si>
  <si>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</si>
  <si>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</si>
  <si>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</si>
  <si>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</si>
  <si>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</si>
  <si>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</si>
  <si>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</si>
  <si>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</si>
  <si>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</si>
  <si>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</si>
  <si>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</si>
  <si>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</si>
  <si>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</si>
  <si>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</si>
  <si>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</si>
  <si>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</si>
  <si>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</si>
  <si>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</si>
  <si>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</si>
  <si>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</si>
  <si>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</si>
  <si>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</si>
  <si>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</si>
  <si>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</si>
  <si>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</si>
  <si>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</si>
  <si>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</si>
  <si>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</si>
  <si>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</si>
  <si>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</si>
  <si>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</si>
  <si>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</si>
  <si>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</si>
  <si>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</si>
  <si>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</si>
  <si>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</si>
  <si>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</si>
  <si>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</si>
  <si>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</si>
  <si>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</si>
  <si>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</si>
  <si>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</si>
  <si>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</si>
  <si>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</si>
  <si>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</si>
  <si>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</si>
  <si>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</si>
  <si>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</si>
  <si>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</si>
  <si>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</si>
  <si>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</si>
  <si>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</si>
  <si>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</si>
  <si>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</si>
  <si>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</si>
  <si>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</si>
  <si>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</si>
  <si>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</si>
  <si>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</si>
  <si>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</si>
  <si>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</si>
  <si>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</si>
  <si>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</si>
  <si>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</si>
  <si>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</si>
  <si>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</si>
  <si>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</si>
  <si>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</si>
  <si>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</si>
  <si>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</si>
  <si>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</si>
  <si>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</si>
  <si>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</si>
  <si>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</si>
  <si>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</si>
  <si>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</si>
  <si>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</si>
  <si>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</si>
  <si>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</si>
  <si>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</si>
  <si>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</si>
  <si>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</si>
  <si>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</si>
  <si>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</si>
  <si>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</si>
  <si>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</si>
  <si>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</si>
  <si>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</si>
  <si>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</si>
  <si>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</si>
  <si>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</si>
  <si>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</si>
  <si>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</si>
  <si>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</si>
  <si>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</si>
  <si>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</si>
  <si>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</si>
  <si>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</si>
  <si>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</si>
  <si>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</si>
  <si>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</si>
  <si>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</si>
  <si>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</si>
  <si>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</si>
  <si>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</si>
  <si>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</si>
  <si>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</si>
  <si>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</si>
  <si>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</si>
  <si>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</si>
  <si>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</si>
  <si>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</si>
  <si>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</si>
  <si>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</si>
  <si>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</si>
  <si>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</si>
  <si>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</si>
  <si>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</si>
  <si>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</si>
  <si>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</si>
  <si>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</si>
  <si>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</si>
  <si>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</si>
  <si>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</si>
  <si>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</si>
  <si>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</si>
  <si>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</si>
  <si>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</si>
  <si>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</si>
  <si>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</si>
  <si>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</si>
  <si>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</si>
  <si>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</si>
  <si>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</si>
  <si>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</si>
  <si>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</si>
  <si>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</si>
  <si>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</si>
  <si>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</si>
  <si>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</si>
  <si>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</si>
  <si>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</si>
  <si>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</si>
  <si>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</si>
  <si>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</si>
  <si>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</si>
  <si>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</si>
  <si>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</si>
  <si>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</si>
  <si>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</si>
  <si>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</si>
  <si>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</si>
  <si>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</si>
  <si>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</si>
  <si>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</si>
  <si>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</si>
  <si>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</si>
  <si>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</si>
  <si>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</si>
  <si>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</si>
  <si>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</si>
  <si>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</si>
  <si>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</si>
  <si>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</si>
  <si>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</si>
  <si>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</si>
  <si>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</si>
  <si>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</si>
  <si>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</si>
  <si>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</si>
  <si>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</si>
  <si>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</si>
  <si>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</si>
  <si>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</si>
  <si>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</si>
  <si>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</si>
  <si>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</si>
  <si>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</si>
  <si>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</si>
  <si>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</si>
  <si>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</si>
  <si>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</si>
  <si>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</si>
  <si>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</si>
  <si>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</si>
  <si>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</si>
  <si>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</si>
  <si>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</si>
  <si>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</si>
  <si>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</si>
  <si>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</si>
  <si>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</si>
  <si>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</si>
  <si>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</si>
  <si>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</si>
  <si>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</si>
  <si>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</si>
  <si>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</si>
  <si>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</si>
  <si>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</si>
  <si>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</si>
  <si>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</si>
  <si>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</si>
  <si>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</si>
  <si>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</si>
  <si>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</si>
  <si>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</si>
  <si>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</si>
  <si>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</si>
  <si>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</si>
  <si>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</si>
  <si>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</si>
  <si>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</si>
  <si>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</si>
  <si>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</si>
  <si>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</si>
  <si>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</si>
  <si>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</si>
  <si>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</si>
  <si>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</si>
  <si>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</si>
  <si>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</si>
  <si>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</si>
  <si>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</si>
  <si>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</si>
  <si>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</si>
  <si>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</si>
  <si>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</si>
  <si>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</si>
  <si>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</si>
  <si>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</si>
  <si>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</si>
  <si>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</si>
  <si>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</si>
  <si>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</si>
  <si>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</si>
  <si>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</si>
  <si>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</si>
  <si>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</si>
  <si>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</si>
  <si>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</si>
  <si>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</si>
  <si>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</si>
  <si>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</si>
  <si>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</si>
  <si>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</si>
  <si>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</si>
  <si>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</si>
  <si>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</si>
  <si>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</si>
  <si>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</si>
  <si>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</si>
  <si>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</si>
  <si>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</si>
  <si>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</si>
  <si>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</si>
  <si>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</si>
  <si>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</si>
  <si>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</si>
  <si>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</si>
  <si>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</si>
  <si>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</si>
  <si>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</si>
  <si>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</si>
  <si>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</si>
  <si>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</si>
  <si>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</si>
  <si>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</si>
  <si>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</si>
  <si>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</si>
  <si>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</si>
  <si>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</si>
  <si>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</si>
  <si>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</si>
  <si>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</si>
  <si>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</si>
  <si>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</si>
  <si>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</si>
  <si>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</si>
  <si>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</si>
  <si>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</si>
  <si>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</si>
  <si>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</si>
  <si>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</si>
  <si>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</si>
  <si>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</si>
  <si>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</si>
  <si>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</si>
  <si>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</si>
  <si>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</si>
  <si>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</si>
  <si>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</si>
  <si>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</si>
  <si>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</si>
  <si>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</si>
  <si>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</si>
  <si>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</si>
  <si>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</si>
  <si>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</si>
  <si>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</si>
  <si>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</si>
  <si>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</si>
  <si>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</si>
  <si>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</si>
  <si>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</si>
  <si>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</si>
  <si>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</si>
  <si>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</si>
  <si>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</si>
  <si>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</si>
  <si>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</si>
  <si>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</si>
  <si>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</si>
  <si>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</si>
  <si>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</si>
  <si>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</si>
  <si>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</si>
  <si>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</si>
  <si>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</si>
  <si>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</si>
  <si>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</si>
  <si>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</si>
  <si>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</si>
  <si>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</si>
  <si>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</si>
  <si>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</si>
  <si>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</si>
  <si>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</si>
  <si>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</si>
  <si>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</si>
  <si>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</si>
  <si>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</si>
  <si>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</si>
  <si>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</si>
  <si>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</si>
  <si>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</si>
  <si>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</si>
  <si>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</si>
  <si>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</si>
  <si>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</si>
  <si>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</si>
  <si>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</si>
  <si>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</si>
  <si>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</si>
  <si>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</si>
  <si>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</si>
  <si>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</si>
  <si>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</si>
  <si>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</si>
  <si>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</si>
  <si>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</si>
  <si>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</si>
  <si>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</si>
  <si>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</si>
  <si>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</si>
  <si>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</si>
  <si>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</si>
  <si>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</si>
  <si>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</si>
  <si>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</si>
  <si>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</si>
  <si>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</si>
  <si>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</si>
  <si>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</si>
  <si>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</si>
  <si>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</si>
  <si>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</si>
  <si>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</si>
  <si>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</si>
  <si>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</si>
  <si>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</si>
  <si>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</si>
  <si>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</si>
  <si>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</si>
  <si>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</si>
  <si>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</si>
  <si>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</si>
  <si>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</si>
  <si>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</si>
  <si>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</si>
  <si>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</si>
  <si>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</si>
  <si>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</si>
  <si>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</si>
  <si>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</si>
  <si>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</si>
  <si>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</si>
  <si>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</si>
  <si>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</si>
  <si>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</si>
  <si>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</si>
  <si>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</si>
  <si>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</si>
  <si>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</si>
  <si>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</si>
  <si>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</si>
  <si>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</si>
  <si>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</si>
  <si>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</si>
  <si>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</si>
  <si>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</si>
  <si>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</si>
  <si>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</si>
  <si>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</si>
  <si>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</si>
  <si>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</si>
  <si>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</si>
  <si>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</si>
  <si>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</si>
  <si>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</si>
  <si>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</si>
  <si>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</si>
  <si>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</si>
  <si>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</si>
  <si>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</si>
  <si>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</si>
  <si>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</si>
  <si>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</si>
  <si>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</si>
  <si>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</si>
  <si>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</si>
  <si>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</si>
  <si>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</si>
  <si>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</si>
  <si>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</si>
  <si>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</si>
  <si>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</si>
  <si>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</si>
  <si>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</si>
  <si>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</si>
  <si>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</si>
  <si>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</si>
  <si>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</si>
  <si>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</si>
  <si>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</si>
  <si>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</si>
  <si>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</si>
  <si>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</si>
  <si>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</si>
  <si>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</si>
  <si>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</si>
  <si>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</si>
  <si>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</si>
  <si>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</si>
  <si>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</si>
  <si>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</si>
  <si>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</si>
  <si>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</si>
  <si>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</si>
  <si>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</si>
  <si>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</si>
  <si>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</si>
  <si>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</si>
  <si>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</si>
  <si>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</si>
  <si>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</si>
  <si>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</si>
  <si>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</si>
  <si>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</si>
  <si>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</si>
  <si>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</si>
  <si>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</si>
  <si>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</si>
  <si>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</si>
  <si>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</si>
  <si>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</si>
  <si>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</si>
  <si>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</si>
  <si>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</si>
  <si>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</si>
  <si>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</si>
  <si>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</si>
  <si>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</si>
  <si>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</si>
  <si>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</si>
  <si>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</si>
  <si>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</si>
  <si>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</si>
  <si>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</si>
  <si>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</si>
  <si>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</si>
  <si>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</si>
  <si>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</si>
  <si>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</si>
  <si>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</si>
  <si>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</si>
  <si>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</si>
  <si>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</si>
  <si>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</si>
  <si>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</si>
  <si>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</si>
  <si>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</si>
  <si>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</si>
  <si>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</si>
  <si>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</si>
  <si>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</si>
  <si>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</si>
  <si>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</si>
  <si>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</si>
  <si>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</si>
  <si>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</si>
  <si>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</si>
  <si>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</si>
  <si>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</si>
  <si>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</si>
  <si>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</si>
  <si>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</si>
  <si>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</si>
  <si>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</si>
  <si>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</si>
  <si>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</si>
  <si>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</si>
  <si>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</si>
  <si>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</si>
  <si>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</si>
  <si>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</si>
  <si>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</si>
  <si>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</si>
  <si>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</si>
  <si>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</si>
  <si>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</si>
  <si>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</si>
  <si>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</si>
  <si>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</si>
  <si>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</si>
  <si>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</si>
  <si>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</si>
  <si>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</si>
  <si>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</si>
  <si>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</si>
  <si>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</si>
  <si>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</si>
  <si>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</si>
  <si>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</si>
  <si>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</si>
  <si>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</si>
  <si>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</si>
  <si>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</si>
  <si>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</si>
  <si>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</si>
  <si>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</si>
  <si>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</si>
  <si>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</si>
  <si>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</si>
  <si>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</si>
  <si>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</si>
  <si>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</si>
  <si>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</si>
  <si>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</si>
  <si>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</si>
  <si>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</si>
  <si>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</si>
  <si>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</si>
  <si>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</si>
  <si>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</si>
  <si>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</si>
  <si>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</si>
  <si>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</si>
  <si>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</si>
  <si>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</si>
  <si>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</si>
  <si>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</si>
  <si>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</si>
  <si>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</si>
  <si>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</si>
  <si>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</si>
  <si>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</si>
  <si>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</si>
  <si>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</si>
  <si>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</si>
  <si>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</si>
  <si>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</si>
  <si>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</si>
  <si>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</si>
  <si>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</si>
  <si>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</si>
  <si>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</si>
  <si>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</si>
  <si>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</si>
  <si>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</si>
  <si>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</si>
  <si>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</si>
  <si>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</si>
  <si>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</si>
  <si>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</si>
  <si>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</si>
  <si>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</si>
  <si>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</si>
  <si>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</si>
  <si>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</si>
  <si>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</si>
  <si>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</si>
  <si>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</si>
  <si>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</si>
  <si>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</si>
  <si>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</si>
  <si>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</si>
  <si>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</si>
  <si>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</si>
  <si>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</si>
  <si>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</si>
  <si>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</si>
  <si>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</si>
  <si>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</si>
  <si>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</si>
  <si>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</si>
  <si>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</si>
  <si>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</si>
  <si>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</si>
  <si>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</si>
  <si>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</si>
  <si>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</si>
  <si>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</si>
  <si>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</si>
  <si>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</si>
  <si>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</si>
  <si>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</si>
  <si>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</si>
  <si>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</si>
  <si>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</si>
  <si>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</si>
  <si>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</si>
  <si>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</si>
  <si>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</si>
  <si>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</si>
  <si>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</si>
  <si>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</si>
  <si>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</si>
  <si>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</si>
  <si>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</si>
  <si>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</si>
  <si>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</si>
  <si>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</si>
  <si>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</si>
  <si>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</si>
  <si>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</si>
  <si>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</si>
  <si>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</si>
  <si>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</si>
  <si>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</si>
  <si>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</si>
  <si>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</si>
  <si>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</si>
  <si>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</si>
  <si>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</si>
  <si>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</si>
  <si>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</si>
  <si>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</si>
  <si>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</si>
  <si>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</si>
  <si>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</si>
  <si>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</si>
  <si>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</si>
  <si>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</si>
  <si>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</si>
  <si>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</si>
  <si>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</si>
  <si>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</si>
  <si>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</si>
  <si>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</si>
  <si>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</si>
  <si>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</si>
  <si>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</si>
  <si>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</si>
  <si>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</si>
  <si>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</si>
  <si>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</si>
  <si>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</si>
  <si>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</si>
  <si>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</si>
  <si>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</si>
  <si>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</si>
  <si>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</si>
  <si>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</si>
  <si>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</si>
  <si>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</si>
  <si>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</si>
  <si>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</si>
  <si>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</si>
  <si>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</si>
  <si>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</si>
  <si>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</si>
  <si>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</si>
  <si>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</si>
  <si>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</si>
  <si>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</si>
  <si>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</si>
  <si>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</si>
  <si>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</si>
  <si>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</si>
  <si>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</si>
  <si>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</si>
  <si>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</si>
  <si>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</si>
  <si>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</si>
  <si>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</si>
  <si>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</si>
  <si>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</si>
  <si>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</si>
  <si>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</si>
  <si>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</si>
  <si>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</si>
  <si>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</si>
  <si>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</si>
  <si>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</si>
  <si>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</si>
  <si>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</si>
  <si>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</si>
  <si>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</si>
  <si>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</si>
  <si>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</si>
  <si>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</si>
  <si>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</si>
  <si>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</si>
  <si>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</si>
  <si>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</si>
  <si>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</si>
  <si>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</si>
  <si>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</si>
  <si>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</si>
  <si>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</si>
  <si>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</si>
  <si>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</si>
  <si>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</si>
  <si>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</si>
  <si>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</si>
  <si>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</si>
  <si>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</si>
  <si>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</si>
  <si>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</si>
  <si>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</si>
  <si>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</si>
  <si>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</si>
  <si>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</si>
  <si>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</si>
  <si>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</si>
  <si>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</si>
  <si>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</si>
  <si>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</si>
  <si>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</si>
  <si>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</si>
  <si>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</si>
  <si>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</si>
  <si>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</si>
  <si>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</si>
  <si>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</si>
  <si>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</si>
  <si>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</si>
  <si>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</si>
  <si>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</si>
  <si>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</si>
  <si>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</si>
  <si>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</si>
  <si>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</si>
  <si>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</si>
  <si>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</si>
  <si>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</si>
  <si>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</si>
  <si>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</si>
  <si>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</si>
  <si>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</si>
  <si>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</si>
  <si>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</si>
  <si>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</si>
  <si>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</si>
  <si>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</si>
  <si>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</si>
  <si>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</si>
  <si>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</si>
  <si>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</si>
  <si>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</si>
  <si>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</si>
  <si>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</si>
  <si>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</si>
  <si>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</si>
  <si>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</si>
  <si>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</si>
  <si>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</si>
  <si>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</si>
  <si>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</si>
  <si>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</si>
  <si>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</si>
  <si>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</si>
  <si>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</si>
  <si>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</si>
  <si>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</si>
  <si>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</si>
  <si>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</si>
  <si>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</si>
  <si>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</si>
  <si>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</si>
  <si>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</si>
  <si>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</si>
  <si>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</si>
  <si>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</si>
  <si>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</si>
  <si>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</si>
  <si>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</si>
  <si>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</si>
  <si>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</si>
  <si>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</si>
  <si>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</si>
  <si>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</si>
  <si>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</si>
  <si>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</si>
  <si>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</si>
  <si>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</si>
  <si>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</si>
  <si>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</si>
  <si>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</si>
  <si>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</si>
  <si>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</si>
  <si>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</si>
  <si>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</si>
  <si>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</si>
  <si>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</si>
  <si>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</si>
  <si>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</si>
  <si>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</si>
  <si>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</si>
  <si>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</si>
  <si>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</si>
  <si>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</si>
  <si>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</si>
  <si>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</si>
  <si>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</si>
  <si>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</si>
  <si>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</si>
  <si>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</si>
  <si>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</si>
  <si>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</si>
  <si>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</si>
  <si>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</si>
  <si>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</si>
  <si>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</si>
  <si>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</si>
  <si>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</si>
  <si>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</si>
  <si>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</si>
  <si>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</si>
  <si>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</si>
  <si>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</si>
  <si>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</si>
  <si>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</si>
  <si>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</si>
  <si>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</si>
  <si>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</si>
  <si>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</si>
  <si>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</si>
  <si>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</si>
  <si>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</si>
  <si>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</si>
  <si>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</si>
  <si>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</si>
  <si>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</si>
  <si>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</si>
  <si>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</si>
  <si>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</si>
  <si>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</si>
  <si>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</si>
  <si>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</si>
  <si>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</si>
  <si>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</si>
  <si>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</si>
  <si>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</si>
  <si>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</si>
  <si>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</si>
  <si>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</si>
  <si>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</si>
  <si>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</si>
  <si>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</si>
  <si>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</si>
  <si>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</si>
  <si>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</si>
  <si>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</si>
  <si>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</si>
  <si>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</si>
  <si>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</si>
  <si>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</si>
  <si>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</si>
  <si>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</si>
  <si>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</si>
  <si>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</si>
  <si>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</si>
  <si>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</si>
  <si>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</si>
  <si>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</si>
  <si>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</si>
  <si>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</si>
  <si>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</si>
  <si>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</si>
  <si>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</si>
  <si>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</si>
  <si>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</si>
  <si>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</si>
  <si>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</si>
  <si>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</si>
  <si>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</si>
  <si>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</si>
  <si>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</si>
  <si>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</si>
  <si>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</si>
  <si>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</si>
  <si>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</si>
  <si>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</si>
  <si>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</si>
  <si>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</si>
  <si>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</si>
  <si>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</si>
  <si>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</si>
  <si>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</si>
  <si>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</si>
  <si>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</si>
  <si>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</si>
  <si>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</si>
  <si>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</si>
  <si>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</si>
  <si>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</si>
  <si>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</si>
  <si>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</si>
  <si>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</si>
  <si>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</si>
  <si>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</si>
  <si>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</si>
  <si>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</si>
  <si>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</si>
  <si>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</si>
  <si>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</si>
  <si>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</si>
  <si>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</si>
  <si>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</si>
  <si>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</si>
  <si>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</si>
  <si>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</si>
  <si>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</si>
  <si>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</si>
  <si>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</si>
  <si>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</si>
  <si>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</si>
  <si>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</si>
  <si>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</si>
  <si>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</si>
  <si>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</si>
  <si>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</si>
  <si>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</si>
  <si>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</si>
  <si>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</si>
  <si>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</si>
  <si>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</si>
  <si>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</si>
  <si>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</si>
  <si>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</si>
  <si>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</si>
  <si>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</si>
  <si>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</si>
  <si>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</si>
  <si>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</si>
  <si>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</si>
  <si>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</si>
  <si>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</si>
  <si>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</si>
  <si>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</si>
  <si>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</si>
  <si>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</si>
  <si>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</si>
  <si>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</si>
  <si>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</si>
  <si>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</si>
  <si>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</si>
  <si>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</si>
  <si>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</si>
  <si>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</si>
  <si>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</si>
  <si>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</si>
  <si>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</si>
  <si>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</si>
  <si>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</si>
  <si>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</si>
  <si>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</si>
  <si>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</si>
  <si>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</si>
  <si>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</si>
  <si>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</si>
  <si>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</si>
  <si>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</si>
  <si>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</si>
  <si>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</si>
  <si>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</si>
  <si>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</si>
  <si>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</si>
  <si>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</si>
  <si>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</si>
  <si>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</si>
  <si>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</si>
  <si>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</si>
  <si>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</si>
  <si>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</si>
  <si>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</si>
  <si>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</si>
  <si>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</si>
  <si>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</si>
  <si>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</si>
  <si>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</si>
  <si>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</si>
  <si>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</si>
  <si>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</si>
  <si>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</si>
  <si>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</si>
  <si>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</si>
  <si>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</si>
  <si>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</si>
  <si>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</si>
  <si>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</si>
  <si>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</si>
  <si>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</si>
  <si>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</si>
  <si>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</si>
  <si>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</si>
  <si>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</si>
  <si>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</si>
  <si>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</si>
  <si>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</si>
  <si>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</si>
  <si>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</si>
  <si>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</si>
  <si>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</si>
  <si>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</si>
  <si>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</si>
  <si>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</si>
  <si>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</si>
  <si>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</si>
  <si>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</si>
  <si>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</si>
  <si>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</si>
  <si>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</si>
  <si>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</si>
  <si>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</si>
  <si>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</si>
  <si>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</si>
  <si>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</si>
  <si>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</si>
  <si>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</si>
  <si>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</si>
  <si>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</si>
  <si>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</si>
  <si>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</si>
  <si>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</si>
  <si>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</si>
  <si>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</si>
  <si>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</si>
  <si>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</si>
  <si>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</si>
  <si>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</si>
  <si>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</si>
  <si>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</si>
  <si>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</si>
  <si>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</si>
  <si>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</si>
  <si>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</si>
  <si>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</si>
  <si>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</si>
  <si>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</si>
  <si>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</si>
  <si>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</si>
  <si>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</si>
  <si>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</si>
  <si>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</si>
  <si>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</si>
  <si>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</si>
  <si>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</si>
  <si>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</si>
  <si>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</si>
  <si>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</si>
  <si>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</si>
  <si>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</si>
  <si>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</si>
  <si>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</si>
  <si>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</si>
  <si>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</si>
  <si>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</si>
  <si>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</si>
  <si>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</si>
  <si>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</si>
  <si>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</si>
  <si>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</si>
  <si>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</si>
  <si>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</si>
  <si>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</si>
  <si>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</si>
  <si>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</si>
  <si>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</si>
  <si>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</si>
  <si>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</si>
  <si>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</si>
  <si>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</si>
  <si>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</si>
  <si>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</si>
  <si>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</si>
  <si>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</si>
  <si>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</si>
  <si>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</si>
  <si>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</si>
  <si>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</si>
  <si>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</si>
  <si>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</si>
  <si>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</si>
  <si>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</si>
  <si>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</si>
  <si>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</si>
  <si>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</si>
  <si>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</si>
  <si>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</si>
  <si>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</si>
  <si>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</si>
  <si>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</si>
  <si>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</si>
  <si>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</si>
  <si>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</si>
  <si>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</si>
  <si>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</si>
  <si>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</si>
  <si>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</si>
  <si>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</si>
  <si>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</si>
  <si>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</si>
  <si>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</si>
  <si>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</si>
  <si>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</si>
  <si>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</si>
  <si>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</si>
  <si>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</si>
  <si>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</si>
  <si>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</si>
  <si>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</si>
  <si>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</si>
  <si>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</si>
  <si>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</si>
  <si>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</si>
  <si>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</si>
  <si>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</si>
  <si>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</si>
  <si>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</si>
  <si>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</si>
  <si>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</si>
  <si>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</si>
  <si>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</si>
  <si>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</si>
  <si>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</si>
  <si>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</si>
  <si>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</si>
  <si>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</si>
  <si>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</si>
  <si>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</si>
  <si>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</si>
  <si>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</si>
  <si>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</si>
  <si>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</si>
  <si>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</si>
  <si>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</si>
  <si>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</si>
  <si>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</si>
  <si>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</si>
  <si>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</si>
  <si>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</si>
  <si>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</si>
  <si>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</si>
  <si>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</si>
  <si>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</si>
  <si>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</si>
  <si>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</si>
  <si>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</si>
  <si>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</si>
  <si>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</si>
  <si>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</si>
  <si>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</si>
  <si>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</si>
  <si>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</si>
  <si>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</si>
  <si>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</si>
  <si>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</si>
  <si>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</si>
  <si>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</si>
  <si>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</si>
  <si>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</si>
  <si>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</si>
  <si>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</si>
  <si>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</si>
  <si>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</si>
  <si>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</si>
  <si>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</si>
  <si>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</si>
  <si>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</si>
  <si>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</si>
  <si>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</si>
  <si>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</si>
  <si>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</si>
  <si>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</si>
  <si>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</si>
  <si>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</si>
  <si>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</si>
  <si>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</si>
  <si>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</si>
  <si>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</si>
  <si>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</si>
  <si>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</si>
  <si>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</si>
  <si>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</si>
  <si>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</si>
  <si>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</si>
  <si>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</si>
  <si>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</si>
  <si>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</si>
  <si>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</si>
  <si>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</si>
  <si>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</si>
  <si>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</si>
  <si>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</si>
  <si>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</si>
  <si>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</si>
  <si>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</si>
  <si>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</si>
  <si>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</si>
  <si>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</si>
  <si>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</si>
  <si>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</si>
  <si>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</si>
  <si>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</si>
  <si>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</si>
  <si>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</si>
  <si>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</si>
  <si>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</si>
  <si>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</si>
  <si>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</si>
  <si>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</si>
  <si>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</si>
  <si>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</si>
  <si>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</si>
  <si>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</si>
  <si>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</si>
  <si>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</si>
  <si>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</si>
  <si>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</si>
  <si>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</si>
  <si>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</si>
  <si>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</si>
  <si>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</si>
  <si>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</si>
  <si>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</si>
  <si>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</si>
  <si>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</si>
  <si>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</si>
  <si>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</si>
  <si>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</si>
  <si>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</si>
  <si>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</si>
  <si>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</si>
  <si>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</si>
  <si>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</si>
  <si>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</si>
  <si>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</si>
  <si>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</si>
  <si>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</si>
  <si>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</si>
  <si>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</si>
  <si>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</si>
  <si>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</si>
  <si>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</si>
  <si>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</si>
  <si>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</si>
  <si>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</si>
  <si>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</si>
  <si>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</si>
  <si>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</si>
  <si>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</si>
  <si>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</si>
  <si>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</si>
  <si>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</si>
  <si>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</si>
  <si>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</si>
  <si>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</si>
  <si>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</si>
  <si>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</si>
  <si>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</si>
  <si>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</si>
  <si>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</si>
  <si>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</si>
  <si>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</si>
  <si>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</si>
  <si>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</si>
  <si>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</si>
  <si>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</si>
  <si>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</si>
  <si>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</si>
  <si>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</si>
  <si>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</si>
  <si>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</si>
  <si>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</si>
  <si>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</si>
  <si>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</si>
  <si>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</si>
  <si>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</si>
  <si>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</si>
  <si>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</si>
  <si>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</si>
  <si>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</si>
  <si>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</si>
  <si>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</si>
  <si>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</si>
  <si>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</si>
  <si>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</si>
  <si>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</si>
  <si>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</si>
  <si>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</si>
  <si>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</si>
  <si>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</si>
  <si>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</si>
  <si>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</si>
  <si>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</si>
  <si>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</si>
  <si>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</si>
  <si>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</si>
  <si>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</si>
  <si>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</si>
  <si>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</si>
  <si>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</si>
  <si>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</si>
  <si>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</si>
  <si>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</si>
  <si>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</si>
  <si>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</si>
  <si>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</si>
  <si>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</si>
  <si>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</si>
  <si>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</si>
  <si>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</si>
  <si>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</si>
  <si>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</si>
  <si>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</si>
  <si>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</si>
  <si>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</si>
  <si>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</si>
  <si>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</si>
  <si>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</si>
  <si>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</si>
  <si>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</si>
  <si>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</si>
  <si>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</si>
  <si>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</si>
  <si>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</si>
  <si>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</si>
  <si>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</si>
  <si>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</si>
  <si>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</si>
  <si>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</si>
  <si>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</si>
  <si>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</si>
  <si>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</si>
  <si>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</si>
  <si>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</si>
  <si>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</si>
  <si>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</si>
  <si>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</si>
  <si>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</si>
  <si>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</si>
  <si>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</si>
  <si>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</si>
  <si>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</si>
  <si>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</si>
  <si>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</si>
  <si>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</si>
  <si>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</si>
  <si>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</si>
  <si>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</si>
  <si>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</si>
  <si>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</si>
  <si>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</si>
  <si>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</si>
  <si>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</si>
  <si>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</si>
  <si>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</si>
  <si>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</si>
  <si>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</si>
  <si>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</si>
  <si>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</si>
  <si>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</si>
  <si>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</si>
  <si>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</si>
  <si>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</si>
  <si>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</si>
  <si>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</si>
  <si>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</si>
  <si>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</si>
  <si>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</si>
  <si>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</si>
  <si>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</si>
  <si>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</si>
  <si>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</si>
  <si>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</si>
  <si>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</si>
  <si>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</si>
  <si>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</si>
  <si>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</si>
  <si>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</si>
  <si>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</si>
  <si>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</si>
  <si>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</si>
  <si>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</si>
  <si>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</si>
  <si>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</si>
  <si>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</si>
  <si>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</si>
  <si>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</si>
  <si>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</si>
  <si>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</si>
  <si>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</si>
  <si>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</si>
  <si>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</si>
  <si>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</si>
  <si>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</si>
  <si>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</si>
  <si>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</si>
  <si>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</si>
  <si>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</si>
  <si>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</si>
  <si>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</si>
  <si>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</si>
  <si>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</si>
  <si>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</si>
  <si>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</si>
  <si>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</si>
  <si>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</si>
  <si>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</si>
  <si>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</si>
  <si>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</si>
  <si>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</si>
  <si>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</si>
  <si>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</si>
  <si>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</si>
  <si>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</si>
  <si>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</si>
  <si>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</si>
  <si>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</si>
  <si>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</si>
  <si>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</si>
  <si>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</si>
  <si>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</si>
  <si>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</si>
  <si>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</si>
  <si>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</si>
  <si>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</si>
  <si>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</si>
  <si>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</si>
  <si>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</si>
  <si>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</si>
  <si>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</si>
  <si>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</si>
  <si>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</si>
  <si>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</si>
  <si>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</si>
  <si>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</si>
  <si>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</si>
  <si>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</si>
  <si>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</si>
  <si>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</si>
  <si>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</si>
  <si>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</si>
  <si>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</si>
  <si>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</si>
  <si>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</si>
  <si>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</si>
  <si>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</si>
  <si>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</si>
  <si>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</si>
  <si>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</si>
  <si>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</si>
  <si>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</si>
  <si>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</si>
  <si>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</si>
  <si>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</si>
  <si>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</si>
  <si>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</si>
  <si>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</si>
  <si>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</si>
  <si>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</si>
  <si>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</si>
  <si>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</si>
  <si>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</si>
  <si>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</si>
  <si>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</si>
  <si>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</si>
  <si>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</si>
  <si>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</si>
  <si>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</si>
  <si>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</si>
  <si>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</si>
  <si>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</si>
  <si>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</si>
  <si>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</si>
  <si>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</si>
  <si>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</si>
  <si>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</si>
  <si>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</si>
  <si>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</si>
  <si>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</si>
  <si>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</si>
  <si>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</si>
  <si>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</si>
  <si>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</si>
  <si>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</si>
  <si>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</si>
  <si>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</si>
  <si>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</si>
  <si>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</si>
  <si>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</si>
  <si>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</si>
  <si>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</si>
  <si>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</si>
  <si>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</si>
  <si>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</si>
  <si>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</si>
  <si>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</si>
  <si>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</si>
  <si>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</si>
  <si>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</si>
  <si>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</si>
  <si>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</si>
  <si>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</si>
  <si>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</si>
  <si>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</si>
  <si>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</si>
  <si>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</si>
  <si>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</si>
  <si>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</si>
  <si>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</si>
  <si>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</si>
  <si>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</si>
  <si>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</si>
  <si>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</si>
  <si>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</si>
  <si>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</si>
  <si>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</si>
  <si>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</si>
  <si>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</si>
  <si>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</si>
  <si>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</si>
  <si>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</si>
  <si>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</si>
  <si>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</si>
  <si>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</si>
  <si>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</si>
  <si>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</si>
  <si>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</si>
  <si>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</si>
  <si>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</si>
  <si>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</si>
  <si>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</si>
  <si>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</si>
  <si>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</si>
  <si>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</si>
  <si>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</si>
  <si>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</si>
  <si>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</si>
  <si>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</si>
  <si>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</si>
  <si>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</si>
  <si>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</si>
  <si>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</si>
  <si>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</si>
  <si>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</si>
  <si>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</si>
  <si>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</si>
  <si>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</si>
  <si>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</si>
  <si>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</si>
  <si>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</si>
  <si>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</si>
  <si>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</si>
  <si>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</si>
  <si>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</si>
  <si>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</si>
  <si>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</si>
  <si>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</si>
  <si>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</si>
  <si>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</si>
  <si>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</si>
  <si>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</si>
  <si>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</si>
  <si>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</si>
  <si>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</si>
  <si>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</si>
  <si>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</si>
  <si>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</si>
  <si>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</si>
  <si>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</si>
  <si>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</si>
  <si>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</si>
  <si>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</si>
  <si>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</si>
  <si>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</si>
  <si>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</si>
  <si>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</si>
  <si>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</si>
  <si>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</si>
  <si>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</si>
  <si>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</si>
  <si>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</si>
  <si>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</si>
  <si>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</si>
  <si>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</si>
  <si>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</si>
  <si>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</si>
  <si>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</si>
  <si>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</si>
  <si>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</si>
  <si>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</si>
  <si>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</si>
  <si>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</si>
  <si>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</si>
  <si>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</si>
  <si>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</si>
  <si>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</si>
  <si>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</si>
  <si>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</si>
  <si>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</si>
  <si>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</si>
  <si>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</si>
  <si>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</si>
  <si>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</si>
  <si>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</si>
  <si>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</si>
  <si>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</si>
  <si>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</si>
  <si>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</si>
  <si>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</si>
  <si>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</si>
  <si>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</si>
  <si>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</si>
  <si>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</si>
  <si>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</si>
  <si>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</si>
  <si>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</si>
  <si>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</si>
  <si>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</si>
  <si>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</si>
  <si>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</si>
  <si>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</si>
  <si>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</si>
  <si>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</si>
  <si>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</si>
  <si>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</si>
  <si>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</si>
  <si>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</si>
  <si>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</si>
  <si>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</si>
  <si>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</si>
  <si>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</si>
  <si>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</si>
  <si>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</si>
  <si>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</si>
  <si>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</si>
  <si>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</si>
  <si>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</si>
  <si>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</si>
  <si>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</si>
  <si>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</si>
  <si>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</si>
  <si>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</si>
  <si>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</si>
  <si>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</si>
  <si>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</si>
  <si>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</si>
  <si>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</si>
  <si>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</si>
  <si>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</si>
  <si>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</si>
  <si>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</si>
  <si>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</si>
  <si>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</si>
  <si>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</si>
  <si>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</si>
  <si>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</si>
  <si>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</si>
  <si>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</si>
  <si>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</si>
  <si>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</si>
  <si>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</si>
  <si>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</si>
  <si>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</si>
  <si>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</si>
  <si>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</si>
  <si>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</si>
  <si>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</si>
  <si>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</si>
  <si>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</si>
  <si>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</si>
  <si>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</si>
  <si>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</si>
  <si>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</si>
  <si>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</si>
  <si>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</si>
  <si>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</si>
  <si>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</si>
  <si>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</si>
  <si>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</si>
  <si>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</si>
  <si>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</si>
  <si>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</si>
  <si>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</si>
  <si>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</si>
  <si>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</si>
  <si>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</si>
  <si>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</si>
  <si>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</si>
  <si>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</si>
  <si>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</si>
  <si>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</si>
  <si>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</si>
  <si>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</si>
  <si>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</si>
  <si>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</si>
  <si>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</si>
  <si>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</si>
  <si>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</si>
  <si>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</si>
  <si>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</si>
  <si>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</si>
  <si>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</si>
  <si>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</si>
  <si>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</si>
  <si>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</si>
  <si>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</si>
  <si>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</si>
  <si>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</si>
  <si>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</si>
  <si>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</si>
  <si>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</si>
  <si>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</si>
  <si>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</si>
  <si>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</si>
  <si>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</si>
  <si>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</si>
  <si>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</si>
  <si>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</si>
  <si>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</si>
  <si>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</si>
  <si>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</si>
  <si>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</si>
  <si>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</si>
  <si>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</si>
  <si>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</si>
  <si>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</si>
  <si>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</si>
  <si>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</si>
  <si>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</si>
  <si>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</si>
  <si>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</si>
  <si>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</si>
  <si>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</si>
  <si>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</si>
  <si>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</si>
  <si>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</si>
  <si>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</si>
  <si>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</si>
  <si>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</si>
  <si>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</si>
  <si>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</si>
  <si>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</si>
  <si>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</si>
  <si>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</si>
  <si>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</si>
  <si>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</si>
  <si>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</si>
  <si>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</si>
  <si>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</si>
  <si>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</si>
  <si>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</si>
  <si>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</si>
  <si>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</si>
  <si>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</si>
  <si>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</si>
  <si>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</si>
  <si>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</si>
  <si>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</si>
  <si>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</si>
  <si>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</si>
  <si>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</si>
  <si>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</si>
  <si>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</si>
  <si>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</si>
  <si>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</si>
  <si>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</si>
  <si>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</si>
  <si>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</si>
  <si>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</si>
  <si>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</si>
  <si>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</si>
  <si>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</si>
  <si>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</si>
  <si>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</si>
  <si>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</si>
  <si>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</si>
  <si>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</si>
  <si>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</si>
  <si>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</si>
  <si>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</si>
  <si>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</si>
  <si>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</si>
  <si>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</si>
  <si>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</si>
  <si>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</si>
  <si>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</si>
  <si>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</si>
  <si>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</si>
  <si>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</si>
  <si>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</si>
  <si>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</si>
  <si>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</si>
  <si>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</si>
  <si>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</si>
  <si>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</si>
  <si>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</si>
  <si>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</si>
  <si>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</si>
  <si>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</si>
  <si>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</si>
  <si>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</si>
  <si>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</si>
  <si>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</si>
  <si>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</si>
  <si>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</si>
  <si>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</si>
  <si>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</si>
  <si>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</si>
  <si>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</si>
  <si>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</si>
  <si>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</si>
  <si>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</si>
  <si>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</si>
  <si>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</si>
  <si>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</si>
  <si>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</si>
  <si>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</si>
  <si>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</si>
  <si>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</si>
  <si>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</si>
  <si>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</si>
  <si>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</si>
  <si>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</si>
  <si>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</si>
  <si>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</si>
  <si>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</si>
  <si>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</si>
  <si>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</si>
  <si>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</si>
  <si>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</si>
  <si>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</si>
  <si>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</si>
  <si>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</si>
  <si>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</si>
  <si>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</si>
  <si>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</si>
  <si>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</si>
  <si>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</si>
  <si>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</si>
  <si>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</si>
  <si>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</si>
  <si>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</si>
  <si>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</si>
  <si>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</si>
  <si>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</si>
  <si>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</si>
  <si>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</si>
  <si>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</si>
  <si>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</si>
  <si>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</si>
  <si>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</si>
  <si>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</si>
  <si>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</si>
  <si>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</si>
  <si>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</si>
  <si>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</si>
  <si>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</si>
  <si>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</si>
  <si>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</si>
  <si>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</si>
  <si>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</si>
  <si>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</si>
  <si>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</si>
  <si>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</si>
  <si>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</si>
  <si>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</si>
  <si>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</si>
  <si>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</si>
  <si>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</si>
  <si>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</si>
  <si>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</si>
  <si>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</si>
  <si>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</si>
  <si>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</si>
  <si>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</si>
  <si>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</si>
  <si>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</si>
  <si>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</si>
  <si>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</si>
  <si>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</si>
  <si>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</si>
  <si>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</si>
  <si>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</si>
  <si>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</si>
  <si>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</si>
  <si>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</si>
  <si>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</si>
  <si>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</si>
  <si>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</si>
  <si>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</si>
  <si>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</si>
  <si>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</si>
  <si>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</si>
  <si>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</si>
  <si>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</si>
  <si>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</si>
  <si>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</si>
  <si>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</si>
  <si>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</si>
  <si>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</si>
  <si>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</si>
  <si>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</si>
  <si>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</si>
  <si>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</si>
  <si>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</si>
  <si>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</si>
  <si>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</si>
  <si>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</si>
  <si>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</si>
  <si>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</si>
  <si>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</si>
  <si>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</si>
  <si>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</si>
  <si>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</si>
  <si>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</si>
  <si>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</si>
  <si>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</si>
  <si>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</si>
  <si>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</si>
  <si>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</si>
  <si>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</si>
  <si>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</si>
  <si>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</si>
  <si>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</si>
  <si>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</si>
  <si>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</si>
  <si>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</si>
  <si>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</si>
  <si>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</si>
  <si>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</si>
  <si>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</si>
  <si>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</si>
  <si>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</si>
  <si>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</si>
  <si>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</si>
  <si>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</si>
  <si>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</si>
  <si>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</si>
  <si>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</si>
  <si>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</si>
  <si>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</si>
  <si>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</si>
  <si>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</si>
  <si>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</si>
  <si>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</si>
  <si>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</si>
  <si>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</si>
  <si>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</si>
  <si>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</si>
  <si>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</si>
  <si>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</si>
  <si>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</si>
  <si>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</si>
  <si>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</si>
  <si>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</si>
  <si>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</si>
  <si>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</si>
  <si>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</si>
  <si>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</si>
  <si>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</si>
  <si>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</si>
  <si>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</si>
  <si>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</si>
  <si>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</si>
  <si>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</si>
  <si>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</si>
  <si>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</si>
  <si>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</si>
  <si>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</si>
  <si>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</si>
  <si>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</si>
  <si>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</si>
  <si>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</si>
  <si>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</si>
  <si>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</si>
  <si>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</si>
  <si>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</si>
  <si>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</si>
  <si>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</si>
  <si>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</si>
  <si>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</si>
  <si>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</si>
  <si>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</si>
  <si>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</si>
  <si>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</si>
  <si>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</si>
  <si>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</si>
  <si>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</si>
  <si>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</si>
  <si>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</si>
  <si>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</si>
  <si>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</si>
  <si>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</si>
  <si>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</si>
  <si>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</si>
  <si>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</si>
  <si>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</si>
  <si>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</si>
  <si>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</si>
  <si>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</si>
  <si>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</si>
  <si>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</si>
  <si>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</si>
  <si>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</si>
  <si>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</si>
  <si>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</si>
  <si>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</si>
  <si>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</si>
  <si>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</si>
  <si>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</si>
  <si>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</si>
  <si>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</si>
  <si>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</si>
  <si>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</si>
  <si>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</si>
  <si>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</si>
  <si>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</si>
  <si>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</si>
  <si>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</si>
  <si>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</si>
  <si>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</si>
  <si>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</si>
  <si>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</si>
  <si>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</si>
  <si>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</si>
  <si>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</si>
  <si>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</si>
  <si>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</si>
  <si>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</si>
  <si>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</si>
  <si>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</si>
  <si>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</si>
  <si>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</si>
  <si>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</si>
  <si>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</si>
  <si>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</si>
  <si>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</si>
  <si>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</si>
  <si>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</si>
  <si>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</si>
  <si>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</si>
  <si>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</si>
  <si>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</si>
  <si>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</si>
  <si>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</si>
  <si>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</si>
  <si>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</si>
  <si>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</si>
  <si>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</si>
  <si>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</si>
  <si>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</si>
  <si>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</si>
  <si>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</si>
  <si>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</si>
  <si>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</si>
  <si>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</si>
  <si>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</si>
  <si>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</si>
  <si>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</si>
  <si>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</si>
  <si>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</si>
  <si>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</si>
  <si>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</si>
  <si>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</si>
  <si>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</si>
  <si>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</si>
  <si>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</si>
  <si>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</si>
  <si>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</si>
  <si>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</si>
  <si>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</si>
  <si>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</si>
  <si>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</si>
  <si>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</si>
  <si>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</si>
  <si>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</si>
  <si>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</si>
  <si>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</si>
  <si>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</si>
  <si>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</si>
  <si>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</si>
  <si>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</si>
  <si>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</si>
  <si>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</si>
  <si>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</si>
  <si>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</si>
  <si>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</si>
  <si>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</si>
  <si>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</si>
  <si>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</si>
  <si>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</si>
  <si>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</si>
  <si>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</si>
  <si>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</si>
  <si>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</si>
  <si>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</si>
  <si>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</si>
  <si>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</si>
  <si>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</si>
  <si>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</si>
  <si>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</si>
  <si>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</si>
  <si>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</si>
  <si>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</si>
  <si>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</si>
  <si>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</si>
  <si>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</si>
  <si>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</si>
  <si>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</si>
  <si>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</si>
  <si>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</si>
  <si>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</si>
  <si>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</si>
  <si>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</si>
  <si>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</si>
  <si>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</si>
  <si>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</si>
  <si>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</si>
  <si>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</si>
  <si>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</si>
  <si>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</si>
  <si>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</si>
  <si>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</si>
  <si>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</si>
  <si>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</si>
  <si>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</si>
  <si>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</si>
  <si>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</si>
  <si>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</si>
  <si>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</si>
  <si>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</si>
  <si>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</si>
  <si>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</si>
  <si>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</si>
  <si>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</si>
  <si>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</si>
  <si>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</si>
  <si>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</si>
  <si>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</si>
  <si>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</si>
  <si>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</si>
  <si>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</si>
  <si>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</si>
  <si>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</si>
  <si>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</si>
  <si>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</si>
  <si>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</si>
  <si>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</si>
  <si>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</si>
  <si>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</si>
  <si>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</si>
  <si>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</si>
  <si>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</si>
  <si>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</si>
  <si>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</si>
  <si>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</si>
  <si>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</si>
  <si>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</si>
  <si>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</si>
  <si>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</si>
  <si>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</si>
  <si>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</si>
  <si>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</si>
  <si>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</si>
  <si>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</si>
  <si>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</si>
  <si>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</si>
  <si>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</si>
  <si>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</si>
  <si>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</si>
  <si>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</si>
  <si>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</si>
  <si>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</si>
  <si>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</si>
  <si>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</si>
  <si>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</si>
  <si>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</si>
  <si>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</si>
  <si>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</si>
  <si>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</si>
  <si>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</si>
  <si>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</si>
  <si>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</si>
  <si>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</si>
  <si>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</si>
  <si>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</si>
  <si>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</si>
  <si>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</si>
  <si>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</si>
  <si>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</si>
  <si>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</si>
  <si>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</si>
  <si>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</si>
  <si>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</si>
  <si>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</si>
  <si>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</si>
  <si>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</si>
  <si>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</si>
  <si>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</si>
  <si>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</si>
  <si>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</si>
  <si>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</si>
  <si>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</si>
  <si>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</si>
  <si>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</si>
  <si>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</si>
  <si>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</si>
  <si>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</si>
  <si>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</si>
  <si>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</si>
  <si>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</si>
  <si>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</si>
  <si>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</si>
  <si>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</si>
  <si>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</si>
  <si>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</si>
  <si>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</si>
  <si>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</si>
  <si>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</si>
  <si>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</si>
  <si>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</si>
  <si>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</si>
  <si>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</si>
  <si>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</si>
  <si>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</si>
  <si>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</si>
  <si>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</si>
  <si>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</si>
  <si>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</si>
  <si>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</si>
  <si>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</si>
  <si>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</si>
  <si>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</si>
  <si>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</si>
  <si>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</si>
  <si>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</si>
  <si>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</si>
  <si>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</si>
  <si>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</si>
  <si>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</si>
  <si>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</si>
  <si>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</si>
  <si>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</si>
  <si>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</si>
  <si>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</si>
  <si>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</si>
  <si>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</si>
  <si>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</si>
  <si>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</si>
  <si>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</si>
  <si>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</si>
  <si>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</si>
  <si>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</si>
  <si>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</si>
  <si>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</si>
  <si>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</si>
  <si>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</si>
  <si>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</si>
  <si>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</si>
  <si>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</si>
  <si>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</si>
  <si>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</si>
  <si>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</si>
  <si>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</si>
  <si>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</si>
  <si>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</si>
  <si>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</si>
  <si>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</si>
  <si>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</si>
  <si>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</si>
  <si>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</si>
  <si>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</si>
  <si>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</si>
  <si>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</si>
  <si>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</si>
  <si>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</si>
  <si>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</si>
  <si>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</si>
  <si>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</si>
  <si>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</si>
  <si>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</si>
  <si>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</si>
  <si>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</si>
  <si>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</si>
  <si>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</si>
  <si>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</si>
  <si>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</si>
  <si>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</si>
  <si>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</si>
  <si>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</si>
  <si>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</si>
  <si>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</si>
  <si>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</si>
  <si>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</si>
  <si>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</si>
  <si>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</si>
  <si>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</si>
  <si>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</si>
  <si>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</si>
  <si>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</si>
  <si>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</si>
  <si>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</si>
  <si>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</si>
  <si>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</si>
  <si>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</si>
  <si>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</si>
  <si>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</si>
  <si>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</si>
  <si>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</si>
  <si>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</si>
  <si>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</si>
  <si>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</si>
  <si>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</si>
  <si>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</si>
  <si>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</si>
  <si>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</si>
  <si>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</si>
  <si>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</si>
  <si>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</si>
  <si>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</si>
  <si>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</si>
  <si>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</si>
  <si>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</si>
  <si>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</si>
  <si>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</si>
  <si>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</si>
  <si>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</si>
  <si>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</si>
  <si>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</si>
  <si>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</si>
  <si>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</si>
  <si>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</si>
  <si>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</si>
  <si>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</si>
  <si>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</si>
  <si>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</si>
  <si>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</si>
  <si>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</si>
  <si>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</si>
  <si>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</si>
  <si>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</si>
  <si>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</si>
  <si>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</si>
  <si>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</si>
  <si>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</si>
  <si>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</si>
  <si>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</si>
  <si>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</si>
  <si>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</si>
  <si>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</si>
  <si>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</si>
  <si>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</si>
  <si>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</si>
  <si>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</si>
  <si>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</si>
  <si>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</si>
  <si>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</si>
  <si>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</si>
  <si>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</si>
  <si>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</si>
  <si>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</si>
  <si>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</si>
  <si>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</si>
  <si>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</si>
  <si>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</si>
  <si>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</si>
  <si>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</si>
  <si>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</si>
  <si>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</si>
  <si>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</si>
  <si>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</si>
  <si>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</si>
  <si>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</si>
  <si>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</si>
  <si>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</si>
  <si>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</si>
  <si>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</si>
  <si>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</si>
  <si>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</si>
  <si>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</si>
  <si>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</si>
  <si>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</si>
  <si>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</si>
  <si>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</si>
  <si>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</si>
  <si>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</si>
  <si>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</si>
  <si>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</si>
  <si>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</si>
  <si>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</si>
  <si>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</si>
  <si>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</si>
  <si>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</si>
  <si>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</si>
  <si>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</si>
  <si>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</si>
  <si>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</si>
  <si>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</si>
  <si>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</si>
  <si>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</si>
  <si>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</si>
  <si>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</si>
  <si>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</si>
  <si>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</si>
  <si>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</si>
  <si>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</si>
  <si>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</si>
  <si>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</si>
  <si>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</si>
  <si>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</si>
  <si>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</si>
  <si>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</si>
  <si>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</si>
  <si>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</si>
  <si>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</si>
  <si>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</si>
  <si>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</si>
  <si>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</si>
  <si>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</si>
  <si>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</si>
  <si>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</si>
  <si>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</si>
  <si>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</si>
  <si>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</si>
  <si>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</si>
  <si>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</si>
  <si>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</si>
  <si>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</si>
  <si>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</si>
  <si>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</si>
  <si>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</si>
  <si>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</si>
  <si>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</si>
  <si>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</si>
  <si>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</si>
  <si>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</si>
  <si>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</si>
  <si>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</si>
  <si>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</si>
  <si>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</si>
  <si>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</si>
  <si>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</si>
  <si>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</si>
  <si>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</si>
  <si>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</si>
  <si>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</si>
  <si>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</si>
  <si>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</si>
  <si>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</si>
  <si>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</si>
  <si>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</si>
  <si>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</si>
  <si>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</si>
  <si>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</si>
  <si>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</si>
  <si>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</si>
  <si>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</si>
  <si>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</si>
  <si>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</si>
  <si>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</si>
  <si>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</si>
  <si>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</si>
  <si>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</si>
  <si>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</si>
  <si>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</si>
  <si>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</si>
  <si>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</si>
  <si>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</si>
  <si>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</si>
  <si>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</si>
  <si>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</si>
  <si>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</si>
  <si>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</si>
  <si>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</si>
  <si>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</si>
  <si>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</si>
  <si>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</si>
  <si>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</si>
  <si>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</si>
  <si>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</si>
  <si>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</si>
  <si>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</si>
  <si>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</si>
  <si>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</si>
  <si>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</si>
  <si>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</si>
  <si>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</si>
  <si>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</si>
  <si>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</si>
  <si>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</si>
  <si>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</si>
  <si>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</si>
  <si>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</si>
  <si>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</si>
  <si>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</si>
  <si>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</si>
  <si>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</si>
  <si>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</si>
  <si>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</si>
  <si>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</si>
  <si>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</si>
  <si>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</si>
  <si>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</si>
  <si>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</si>
  <si>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</si>
  <si>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</si>
  <si>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</si>
  <si>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</si>
  <si>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</si>
  <si>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</si>
  <si>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</si>
  <si>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</si>
  <si>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</si>
  <si>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</si>
  <si>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</si>
  <si>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</si>
  <si>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</si>
  <si>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</si>
  <si>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</si>
  <si>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</si>
  <si>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</si>
  <si>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</si>
  <si>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</si>
  <si>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</si>
  <si>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</si>
  <si>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</si>
  <si>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</si>
  <si>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</si>
  <si>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</si>
  <si>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</si>
  <si>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</si>
  <si>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</si>
  <si>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</si>
  <si>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</si>
  <si>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</si>
  <si>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</si>
  <si>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</si>
  <si>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</si>
  <si>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</si>
  <si>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</si>
  <si>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</si>
  <si>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</si>
  <si>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</si>
  <si>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</si>
  <si>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</si>
  <si>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</si>
  <si>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</si>
  <si>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</si>
  <si>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</si>
  <si>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</si>
  <si>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</si>
  <si>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</si>
  <si>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</si>
  <si>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</si>
  <si>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</si>
  <si>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</si>
  <si>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</si>
  <si>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</si>
  <si>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</si>
  <si>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</si>
  <si>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</si>
  <si>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</si>
  <si>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</si>
  <si>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</si>
  <si>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</si>
  <si>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</si>
  <si>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</si>
  <si>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</si>
  <si>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</si>
  <si>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</si>
  <si>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</si>
  <si>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</si>
  <si>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</si>
  <si>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</si>
  <si>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</si>
  <si>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</si>
  <si>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</si>
  <si>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</si>
  <si>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</si>
  <si>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</si>
  <si>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</si>
  <si>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</si>
  <si>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</si>
  <si>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</si>
  <si>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</si>
  <si>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</si>
  <si>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</si>
  <si>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</si>
  <si>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</si>
  <si>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</si>
  <si>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</si>
  <si>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</si>
  <si>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</si>
  <si>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</si>
  <si>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</si>
  <si>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</si>
  <si>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</si>
  <si>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</si>
  <si>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</si>
  <si>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</si>
  <si>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</si>
  <si>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</si>
  <si>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</si>
  <si>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</si>
  <si>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</si>
  <si>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</si>
  <si>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</si>
  <si>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</si>
  <si>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</si>
  <si>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</si>
  <si>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</si>
  <si>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</si>
  <si>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</si>
  <si>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</si>
  <si>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</si>
  <si>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</si>
  <si>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</si>
  <si>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</si>
  <si>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</si>
  <si>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</si>
  <si>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</si>
  <si>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</si>
  <si>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</si>
  <si>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</si>
  <si>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</si>
  <si>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</si>
  <si>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</si>
  <si>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</si>
  <si>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</si>
  <si>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</si>
  <si>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</si>
  <si>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</si>
  <si>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</si>
  <si>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</si>
  <si>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</si>
  <si>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</si>
  <si>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</si>
  <si>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</si>
  <si>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</si>
  <si>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</si>
  <si>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</si>
  <si>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</si>
  <si>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</si>
  <si>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</si>
  <si>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</si>
  <si>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</si>
  <si>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</si>
  <si>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</si>
  <si>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</si>
  <si>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</si>
  <si>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</si>
  <si>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</si>
  <si>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</si>
  <si>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</si>
  <si>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</si>
  <si>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</si>
  <si>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</si>
  <si>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</si>
  <si>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</si>
  <si>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</si>
  <si>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</si>
  <si>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</si>
  <si>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</si>
  <si>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</si>
  <si>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</si>
  <si>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</si>
  <si>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</si>
  <si>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</si>
  <si>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</si>
  <si>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</si>
  <si>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</si>
  <si>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</si>
  <si>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</si>
  <si>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</si>
  <si>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</si>
  <si>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</si>
  <si>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</si>
  <si>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</si>
  <si>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</si>
  <si>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</si>
  <si>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</si>
  <si>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</si>
  <si>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</si>
  <si>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</si>
  <si>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</si>
  <si>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</si>
  <si>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</si>
  <si>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</si>
  <si>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</si>
  <si>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</si>
  <si>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</si>
  <si>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</si>
  <si>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</si>
  <si>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</si>
  <si>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</si>
  <si>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</si>
  <si>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</si>
  <si>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</si>
  <si>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</si>
  <si>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</si>
  <si>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</si>
  <si>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</si>
  <si>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</si>
  <si>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</si>
  <si>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</si>
  <si>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</si>
  <si>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</si>
  <si>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</si>
  <si>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</si>
  <si>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</si>
  <si>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</si>
  <si>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</si>
  <si>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</si>
  <si>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</si>
  <si>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</si>
  <si>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</si>
  <si>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</si>
  <si>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</si>
  <si>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</si>
  <si>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</si>
  <si>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</si>
  <si>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</si>
  <si>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</si>
  <si>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</si>
  <si>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</si>
  <si>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</si>
  <si>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</si>
  <si>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</si>
  <si>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</si>
  <si>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</si>
  <si>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</si>
  <si>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</si>
  <si>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</si>
  <si>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</si>
  <si>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</si>
  <si>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</si>
  <si>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</si>
  <si>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</si>
  <si>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</si>
  <si>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</si>
  <si>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</si>
  <si>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</si>
  <si>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</si>
  <si>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</si>
  <si>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</si>
  <si>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</si>
  <si>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</si>
  <si>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</si>
  <si>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</si>
  <si>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</si>
  <si>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</si>
  <si>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</si>
  <si>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</si>
  <si>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</si>
  <si>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</si>
  <si>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</si>
  <si>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</si>
  <si>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</si>
  <si>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</si>
  <si>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</si>
  <si>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</si>
  <si>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</si>
  <si>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</si>
  <si>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</si>
  <si>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</si>
  <si>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</si>
  <si>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</si>
  <si>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</si>
  <si>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</si>
  <si>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</si>
  <si>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</si>
  <si>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</si>
  <si>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</si>
  <si>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</si>
  <si>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</si>
  <si>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</si>
  <si>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</si>
  <si>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</si>
  <si>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</si>
  <si>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</si>
  <si>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</si>
  <si>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</si>
  <si>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</si>
  <si>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</si>
  <si>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</si>
  <si>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</si>
  <si>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</si>
  <si>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</si>
  <si>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</si>
  <si>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</si>
  <si>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</si>
  <si>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</si>
  <si>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</si>
  <si>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</si>
  <si>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</si>
  <si>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</si>
  <si>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</si>
  <si>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</si>
  <si>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</si>
  <si>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</si>
  <si>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</si>
  <si>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</si>
  <si>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</si>
  <si>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</si>
  <si>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</si>
  <si>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</si>
  <si>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</si>
  <si>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</si>
  <si>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</si>
  <si>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</si>
  <si>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</si>
  <si>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</si>
  <si>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</si>
  <si>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</si>
  <si>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</si>
  <si>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</si>
  <si>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</si>
  <si>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</si>
  <si>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</si>
  <si>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</si>
  <si>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</si>
  <si>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</si>
  <si>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</si>
  <si>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</si>
  <si>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</si>
  <si>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</si>
  <si>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</si>
  <si>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</si>
  <si>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</si>
  <si>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</si>
  <si>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</si>
  <si>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</si>
  <si>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</si>
  <si>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</si>
  <si>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</si>
  <si>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</si>
  <si>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</si>
  <si>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</si>
  <si>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</si>
  <si>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</si>
  <si>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</si>
  <si>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</si>
  <si>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</si>
  <si>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</si>
  <si>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</si>
  <si>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</si>
  <si>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</si>
  <si>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</si>
  <si>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</si>
  <si>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</si>
  <si>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</si>
  <si>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</si>
  <si>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</si>
  <si>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</si>
  <si>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</si>
  <si>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</si>
  <si>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</si>
  <si>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</si>
  <si>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</si>
  <si>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</si>
  <si>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</si>
  <si>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</si>
  <si>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</si>
  <si>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</si>
  <si>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</si>
  <si>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</si>
  <si>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</si>
  <si>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</si>
  <si>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</si>
  <si>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</si>
  <si>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</si>
  <si>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</si>
  <si>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</si>
  <si>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</si>
  <si>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</si>
  <si>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</si>
  <si>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</si>
  <si>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</si>
  <si>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</si>
  <si>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</si>
  <si>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</si>
  <si>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</si>
  <si>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</si>
  <si>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</si>
  <si>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</si>
  <si>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</si>
  <si>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</si>
  <si>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</si>
  <si>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</si>
  <si>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</si>
  <si>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</si>
  <si>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</si>
  <si>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</si>
  <si>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</si>
  <si>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</si>
  <si>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</si>
  <si>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</si>
  <si>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</si>
  <si>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</si>
  <si>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</si>
  <si>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</si>
  <si>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</si>
  <si>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</si>
  <si>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</si>
  <si>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</si>
  <si>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</si>
  <si>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</si>
  <si>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</si>
  <si>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</si>
  <si>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</si>
  <si>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</si>
  <si>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</si>
  <si>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</si>
  <si>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</si>
  <si>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</si>
  <si>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</si>
  <si>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</si>
  <si>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</si>
  <si>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</si>
  <si>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</si>
  <si>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</si>
  <si>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</si>
  <si>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</si>
  <si>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</si>
  <si>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</si>
  <si>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</si>
  <si>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</si>
  <si>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</si>
  <si>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</si>
  <si>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</si>
  <si>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</si>
  <si>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</si>
  <si>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</si>
  <si>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</si>
  <si>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</si>
  <si>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</si>
  <si>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</si>
  <si>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</si>
  <si>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</si>
  <si>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</si>
  <si>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</si>
  <si>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</si>
  <si>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</si>
  <si>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</si>
  <si>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</si>
  <si>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</si>
  <si>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</si>
  <si>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</si>
  <si>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</si>
  <si>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</si>
  <si>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</si>
  <si>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</si>
  <si>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</si>
  <si>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</si>
  <si>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</si>
  <si>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</si>
  <si>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</si>
  <si>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</si>
  <si>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</si>
  <si>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</si>
  <si>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</si>
  <si>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</si>
  <si>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</si>
  <si>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</si>
  <si>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</si>
  <si>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</si>
  <si>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</si>
  <si>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</si>
  <si>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</si>
  <si>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</si>
  <si>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</si>
  <si>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</si>
  <si>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</si>
  <si>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</si>
  <si>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</si>
  <si>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</si>
  <si>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</si>
  <si>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</si>
  <si>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</si>
  <si>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</si>
  <si>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</si>
  <si>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</si>
  <si>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</si>
  <si>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</si>
  <si>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</si>
  <si>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</si>
  <si>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</si>
  <si>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</si>
  <si>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</si>
  <si>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</si>
  <si>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</si>
  <si>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</si>
  <si>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</si>
  <si>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</si>
  <si>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</si>
  <si>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</si>
  <si>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</si>
  <si>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</si>
  <si>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</si>
  <si>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</si>
  <si>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</si>
  <si>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</si>
  <si>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</si>
  <si>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</si>
  <si>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</si>
  <si>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</si>
  <si>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</si>
  <si>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</si>
  <si>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</si>
  <si>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</si>
  <si>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</si>
  <si>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</si>
  <si>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</si>
  <si>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</si>
  <si>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</si>
  <si>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</si>
  <si>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</si>
  <si>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</si>
  <si>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</si>
  <si>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</si>
  <si>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</si>
  <si>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</si>
  <si>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</si>
  <si>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</si>
  <si>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</si>
  <si>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</si>
  <si>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</si>
  <si>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</si>
  <si>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</si>
  <si>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</si>
  <si>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</si>
  <si>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</si>
  <si>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</si>
  <si>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</si>
  <si>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</si>
  <si>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</si>
  <si>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</si>
  <si>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</si>
  <si>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</si>
  <si>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</si>
  <si>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</si>
  <si>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</si>
  <si>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</si>
  <si>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</si>
  <si>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</si>
  <si>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</si>
  <si>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</si>
  <si>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</si>
  <si>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</si>
  <si>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</si>
  <si>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</si>
  <si>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</si>
  <si>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</si>
  <si>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</si>
  <si>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</si>
  <si>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</si>
  <si>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</si>
  <si>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</si>
  <si>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</si>
  <si>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</si>
  <si>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</si>
  <si>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</si>
  <si>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</si>
  <si>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</si>
  <si>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</si>
  <si>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</si>
  <si>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</si>
  <si>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</si>
  <si>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</si>
  <si>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</si>
  <si>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</si>
  <si>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</si>
  <si>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</si>
  <si>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</si>
  <si>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</si>
  <si>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</si>
  <si>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</si>
  <si>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</si>
  <si>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</si>
  <si>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</si>
  <si>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</si>
  <si>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</si>
  <si>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</si>
  <si>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</si>
  <si>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</si>
  <si>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</si>
  <si>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</si>
  <si>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</si>
  <si>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</si>
  <si>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</si>
  <si>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</si>
  <si>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</si>
  <si>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</si>
  <si>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</si>
  <si>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</si>
  <si>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</si>
  <si>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</si>
  <si>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</si>
  <si>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</si>
  <si>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</si>
  <si>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</si>
  <si>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</si>
  <si>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</si>
  <si>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</si>
  <si>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</si>
  <si>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</si>
  <si>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</si>
  <si>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</si>
  <si>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</si>
  <si>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</si>
  <si>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</si>
  <si>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</si>
  <si>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</si>
  <si>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</si>
  <si>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</si>
  <si>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</si>
  <si>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</si>
  <si>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</si>
  <si>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</si>
  <si>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</si>
  <si>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</si>
  <si>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</si>
  <si>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</si>
  <si>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</si>
  <si>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</si>
  <si>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</si>
  <si>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</si>
  <si>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</si>
  <si>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</si>
  <si>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</si>
  <si>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</si>
  <si>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</si>
  <si>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</si>
  <si>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</si>
  <si>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</si>
  <si>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</si>
  <si>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</si>
  <si>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</si>
  <si>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</si>
  <si>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</si>
  <si>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</si>
  <si>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</si>
  <si>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</si>
  <si>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</si>
  <si>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</si>
  <si>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</si>
  <si>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</si>
  <si>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</si>
  <si>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</si>
  <si>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</si>
  <si>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</si>
  <si>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</si>
  <si>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</si>
  <si>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</si>
  <si>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</si>
  <si>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</si>
  <si>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</si>
  <si>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</si>
  <si>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</si>
  <si>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</si>
  <si>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</si>
  <si>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</si>
  <si>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</si>
  <si>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</si>
  <si>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</si>
  <si>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</si>
  <si>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</si>
  <si>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</si>
  <si>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</si>
  <si>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</si>
  <si>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</si>
  <si>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</si>
  <si>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</si>
  <si>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</si>
  <si>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</si>
  <si>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</si>
  <si>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</si>
  <si>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</si>
  <si>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</si>
  <si>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</si>
  <si>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</si>
  <si>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</si>
  <si>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</si>
  <si>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</si>
  <si>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</si>
  <si>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</si>
  <si>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</si>
  <si>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</si>
  <si>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</si>
  <si>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</si>
  <si>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</si>
  <si>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</si>
  <si>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</si>
  <si>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</si>
  <si>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</si>
  <si>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</si>
  <si>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</si>
  <si>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</si>
  <si>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</si>
  <si>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</si>
  <si>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</si>
  <si>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</si>
  <si>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</si>
  <si>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</si>
  <si>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</si>
  <si>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</si>
  <si>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</si>
  <si>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</si>
  <si>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</si>
  <si>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</si>
  <si>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</si>
  <si>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</si>
  <si>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</si>
  <si>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</si>
  <si>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</si>
  <si>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</si>
  <si>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</si>
  <si>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</si>
  <si>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</si>
  <si>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</si>
  <si>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</si>
  <si>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</si>
  <si>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</si>
  <si>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</si>
  <si>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</si>
  <si>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</si>
  <si>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</si>
  <si>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</si>
  <si>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</si>
  <si>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</si>
  <si>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</si>
  <si>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</si>
  <si>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</si>
  <si>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</si>
  <si>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</si>
  <si>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</si>
  <si>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</si>
  <si>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</si>
  <si>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</si>
  <si>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</si>
  <si>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</si>
  <si>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</si>
  <si>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</si>
  <si>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</si>
  <si>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</si>
  <si>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</si>
  <si>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</si>
  <si>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</si>
  <si>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</si>
  <si>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</si>
  <si>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</si>
  <si>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</si>
  <si>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</si>
  <si>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</si>
  <si>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</si>
  <si>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</si>
  <si>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</si>
  <si>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</si>
  <si>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</si>
  <si>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</si>
  <si>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</si>
  <si>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</si>
  <si>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</si>
  <si>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</si>
  <si>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</si>
  <si>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</si>
  <si>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</si>
  <si>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</si>
  <si>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</si>
  <si>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</si>
  <si>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</si>
  <si>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</si>
  <si>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</si>
  <si>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</si>
  <si>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</si>
  <si>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</si>
  <si>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</si>
  <si>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</si>
  <si>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</si>
  <si>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</si>
  <si>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</si>
  <si>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</si>
  <si>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</si>
  <si>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</si>
  <si>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</si>
  <si>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</si>
  <si>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</si>
  <si>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</si>
  <si>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</si>
  <si>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</si>
  <si>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</si>
  <si>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</si>
  <si>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</si>
  <si>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</si>
  <si>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</si>
  <si>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</si>
  <si>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</si>
  <si>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</si>
  <si>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</si>
  <si>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</si>
  <si>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</si>
  <si>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</si>
  <si>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</si>
  <si>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</si>
  <si>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</si>
  <si>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</si>
  <si>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</si>
  <si>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</si>
  <si>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</si>
  <si>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</si>
  <si>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</si>
  <si>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</si>
  <si>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</si>
  <si>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</si>
  <si>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</si>
  <si>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</si>
  <si>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</si>
  <si>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</si>
  <si>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</si>
  <si>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</si>
  <si>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</si>
  <si>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</si>
  <si>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</si>
  <si>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</si>
  <si>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</si>
  <si>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</si>
  <si>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</si>
  <si>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</si>
  <si>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</si>
  <si>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</si>
  <si>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</si>
  <si>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</si>
  <si>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</si>
  <si>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</si>
  <si>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</si>
  <si>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</si>
  <si>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</si>
  <si>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</si>
  <si>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</si>
  <si>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</si>
  <si>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</si>
  <si>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</si>
  <si>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</si>
  <si>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</si>
  <si>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</si>
  <si>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</si>
  <si>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</si>
  <si>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</si>
  <si>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</si>
  <si>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</si>
  <si>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</si>
  <si>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</si>
  <si>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</si>
  <si>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</si>
  <si>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</si>
  <si>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</si>
  <si>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</si>
  <si>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</si>
  <si>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</si>
  <si>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</si>
  <si>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</si>
  <si>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</si>
  <si>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</si>
  <si>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</si>
  <si>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</si>
  <si>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</si>
  <si>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</si>
  <si>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</si>
  <si>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</si>
  <si>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</si>
  <si>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</si>
  <si>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</si>
  <si>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</si>
  <si>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</si>
  <si>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</si>
  <si>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</si>
  <si>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</si>
  <si>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</si>
  <si>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</si>
  <si>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</si>
  <si>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</si>
  <si>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</si>
  <si>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</si>
  <si>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</si>
  <si>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</si>
  <si>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</si>
  <si>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</si>
  <si>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</si>
  <si>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</si>
  <si>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</si>
  <si>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</si>
  <si>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</si>
  <si>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</si>
  <si>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</si>
  <si>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</si>
  <si>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</si>
  <si>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</si>
  <si>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</si>
  <si>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</si>
  <si>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</si>
  <si>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</si>
  <si>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</si>
  <si>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</si>
  <si>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</si>
  <si>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</si>
  <si>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</si>
  <si>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</si>
  <si>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</si>
  <si>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</si>
  <si>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</si>
  <si>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</si>
  <si>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</si>
  <si>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</si>
  <si>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</si>
  <si>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</si>
  <si>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</si>
  <si>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</si>
  <si>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</si>
  <si>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</si>
  <si>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</si>
  <si>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</si>
  <si>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</si>
  <si>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</si>
  <si>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</si>
  <si>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</si>
  <si>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</si>
  <si>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</si>
  <si>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</si>
  <si>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</si>
  <si>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</si>
  <si>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</si>
  <si>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</si>
  <si>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</si>
  <si>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</si>
  <si>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</si>
  <si>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</si>
  <si>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</si>
  <si>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</si>
  <si>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</si>
  <si>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</si>
  <si>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</si>
  <si>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</si>
  <si>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</si>
  <si>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</si>
  <si>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</si>
  <si>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</si>
  <si>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</si>
  <si>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</si>
  <si>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</si>
  <si>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</si>
  <si>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</si>
  <si>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</si>
  <si>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</si>
  <si>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</si>
  <si>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</si>
  <si>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</si>
  <si>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</si>
  <si>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</si>
  <si>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</si>
  <si>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</si>
  <si>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</si>
  <si>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</si>
  <si>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</si>
  <si>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</si>
  <si>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</si>
  <si>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</si>
  <si>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</si>
  <si>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</si>
  <si>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</si>
  <si>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</si>
  <si>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</si>
  <si>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</si>
  <si>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</si>
  <si>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</si>
  <si>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</si>
  <si>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</si>
  <si>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</si>
  <si>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</si>
  <si>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</si>
  <si>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</si>
  <si>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</si>
  <si>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</si>
  <si>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</si>
  <si>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</si>
  <si>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</si>
  <si>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</si>
  <si>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</si>
  <si>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</si>
  <si>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</si>
  <si>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</si>
  <si>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</si>
  <si>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</si>
  <si>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</si>
  <si>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</si>
  <si>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</si>
  <si>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</si>
  <si>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</si>
  <si>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</si>
  <si>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</si>
  <si>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</si>
  <si>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</si>
  <si>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</si>
  <si>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</si>
  <si>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</si>
  <si>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</si>
  <si>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</si>
  <si>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</si>
  <si>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</si>
  <si>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</si>
  <si>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</si>
  <si>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</si>
  <si>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</si>
  <si>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</si>
  <si>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</si>
  <si>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</si>
  <si>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</si>
  <si>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</si>
  <si>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</si>
  <si>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</si>
  <si>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</si>
  <si>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</si>
  <si>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</si>
  <si>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</si>
  <si>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</si>
  <si>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</si>
  <si>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</si>
  <si>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</si>
  <si>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</si>
  <si>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</si>
  <si>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</si>
  <si>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</si>
  <si>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</si>
  <si>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</si>
  <si>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</si>
  <si>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</si>
  <si>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</si>
  <si>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</si>
  <si>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</si>
  <si>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</si>
  <si>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</si>
  <si>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</si>
  <si>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</si>
  <si>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</si>
  <si>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</si>
  <si>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</si>
  <si>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</si>
  <si>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</si>
  <si>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</si>
  <si>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</si>
  <si>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</si>
  <si>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</si>
  <si>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</si>
  <si>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</si>
  <si>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</si>
  <si>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</si>
  <si>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</si>
  <si>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</si>
  <si>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</si>
  <si>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</si>
  <si>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</si>
  <si>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</si>
  <si>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</si>
  <si>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</si>
  <si>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</si>
  <si>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</si>
  <si>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</si>
  <si>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</si>
  <si>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</si>
  <si>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</si>
  <si>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</si>
  <si>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</si>
  <si>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</si>
  <si>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</si>
  <si>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</si>
  <si>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</si>
  <si>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</si>
  <si>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</si>
  <si>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</si>
  <si>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</si>
  <si>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</si>
  <si>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</si>
  <si>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</si>
  <si>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</si>
  <si>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</si>
  <si>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</si>
  <si>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</si>
  <si>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</si>
  <si>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</si>
  <si>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</si>
  <si>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</si>
  <si>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</si>
  <si>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</si>
  <si>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</si>
  <si>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</si>
  <si>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</si>
  <si>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</si>
  <si>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</si>
  <si>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</si>
  <si>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</si>
  <si>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</si>
  <si>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</si>
  <si>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</si>
  <si>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</si>
  <si>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</si>
  <si>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</si>
  <si>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</si>
  <si>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</si>
  <si>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</si>
  <si>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</si>
  <si>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</si>
  <si>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</si>
  <si>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</si>
  <si>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</si>
  <si>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</si>
  <si>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</si>
  <si>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</si>
  <si>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</si>
  <si>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</si>
  <si>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</si>
  <si>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</si>
  <si>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</si>
  <si>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</si>
  <si>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</si>
  <si>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</si>
  <si>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</si>
  <si>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</si>
  <si>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</si>
  <si>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</si>
  <si>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</si>
  <si>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</si>
  <si>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</si>
  <si>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</si>
  <si>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</si>
  <si>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</si>
  <si>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</si>
  <si>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</si>
  <si>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</si>
  <si>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</si>
  <si>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</si>
  <si>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</si>
  <si>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</si>
  <si>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</si>
  <si>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</si>
  <si>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</si>
  <si>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</si>
  <si>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</si>
  <si>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</si>
  <si>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</si>
  <si>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</si>
  <si>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</si>
  <si>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</si>
  <si>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</si>
  <si>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</si>
  <si>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</si>
  <si>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</si>
  <si>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</si>
  <si>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</si>
  <si>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</si>
  <si>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</si>
  <si>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</si>
  <si>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</si>
  <si>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</si>
  <si>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</si>
  <si>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</si>
  <si>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</si>
  <si>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</si>
  <si>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</si>
  <si>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</si>
  <si>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</si>
  <si>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</si>
  <si>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</si>
  <si>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</si>
  <si>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</si>
  <si>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</si>
  <si>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</si>
  <si>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</si>
  <si>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</si>
  <si>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</si>
  <si>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</si>
  <si>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</si>
  <si>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</si>
  <si>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</si>
  <si>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</si>
  <si>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</si>
  <si>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</si>
  <si>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</si>
  <si>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</si>
  <si>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</si>
  <si>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</si>
  <si>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</si>
  <si>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</si>
  <si>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</si>
  <si>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</si>
  <si>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</si>
  <si>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</si>
  <si>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</si>
  <si>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</si>
  <si>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</si>
  <si>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</si>
  <si>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</si>
  <si>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</si>
  <si>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</si>
  <si>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</si>
  <si>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</si>
  <si>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</si>
  <si>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</si>
  <si>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</si>
  <si>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</si>
  <si>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</si>
  <si>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</si>
  <si>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</si>
  <si>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</si>
  <si>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</si>
  <si>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</si>
  <si>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</si>
  <si>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</si>
  <si>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</si>
  <si>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</si>
  <si>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</si>
  <si>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</si>
  <si>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</si>
  <si>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</si>
  <si>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</si>
  <si>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</si>
  <si>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</si>
  <si>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</si>
  <si>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</si>
  <si>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</si>
  <si>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</si>
  <si>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</si>
  <si>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</si>
  <si>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</si>
  <si>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</si>
  <si>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</si>
  <si>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</si>
  <si>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</si>
  <si>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</si>
  <si>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</si>
  <si>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</si>
  <si>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</si>
  <si>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</si>
  <si>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</si>
  <si>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</si>
  <si>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</si>
  <si>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</si>
  <si>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</si>
  <si>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</si>
  <si>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</si>
  <si>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</si>
  <si>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</si>
  <si>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</si>
  <si>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</si>
  <si>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</si>
  <si>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</si>
  <si>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</si>
  <si>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</si>
  <si>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</si>
  <si>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</si>
  <si>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</si>
  <si>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</si>
  <si>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</si>
  <si>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</si>
  <si>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</si>
  <si>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</si>
  <si>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</si>
  <si>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</si>
  <si>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</si>
  <si>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</si>
  <si>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</si>
  <si>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</si>
  <si>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</si>
  <si>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</si>
  <si>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</si>
  <si>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</si>
  <si>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</si>
  <si>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</si>
  <si>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</si>
  <si>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</si>
  <si>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</si>
  <si>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</si>
  <si>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</si>
  <si>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</si>
  <si>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</si>
  <si>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</si>
  <si>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</si>
  <si>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</si>
  <si>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</si>
  <si>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</si>
  <si>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</si>
  <si>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</si>
  <si>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</si>
  <si>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</si>
  <si>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</si>
  <si>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</si>
  <si>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</si>
  <si>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</si>
  <si>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</si>
  <si>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</si>
  <si>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</si>
  <si>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</si>
  <si>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</si>
  <si>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</si>
  <si>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</si>
  <si>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</si>
  <si>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</si>
  <si>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</si>
  <si>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</si>
  <si>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</si>
  <si>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</si>
  <si>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</si>
  <si>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</si>
  <si>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</si>
  <si>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</si>
  <si>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</si>
  <si>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</si>
  <si>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</si>
  <si>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</si>
  <si>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</si>
  <si>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</si>
  <si>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</si>
  <si>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</si>
  <si>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</si>
  <si>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</si>
  <si>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</si>
  <si>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</si>
  <si>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</si>
  <si>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</si>
  <si>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</si>
  <si>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</si>
  <si>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</si>
  <si>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</si>
  <si>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</si>
  <si>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</si>
  <si>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</si>
  <si>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</si>
  <si>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</si>
  <si>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</si>
  <si>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</si>
  <si>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</si>
  <si>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</si>
  <si>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</si>
  <si>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</si>
  <si>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</si>
  <si>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</si>
  <si>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</si>
  <si>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</si>
  <si>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</si>
  <si>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</si>
  <si>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</si>
  <si>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</si>
  <si>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</si>
  <si>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</si>
  <si>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</si>
  <si>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</si>
  <si>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</si>
  <si>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</si>
  <si>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</si>
  <si>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</si>
  <si>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</si>
  <si>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</si>
  <si>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</si>
  <si>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</si>
  <si>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</si>
  <si>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</si>
  <si>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</si>
  <si>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</si>
  <si>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</si>
  <si>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</si>
  <si>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</si>
  <si>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</si>
  <si>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</si>
  <si>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</si>
  <si>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</si>
  <si>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</si>
  <si>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</si>
  <si>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</si>
  <si>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</si>
  <si>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</si>
  <si>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</si>
  <si>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</si>
  <si>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</si>
  <si>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</si>
  <si>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</si>
  <si>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</si>
  <si>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</si>
  <si>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</si>
  <si>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</si>
  <si>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</si>
  <si>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</si>
  <si>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</si>
  <si>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</si>
  <si>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</si>
  <si>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</si>
  <si>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</si>
  <si>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</si>
  <si>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</si>
  <si>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</si>
  <si>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</si>
  <si>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</si>
  <si>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</si>
  <si>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</si>
  <si>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</si>
  <si>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</si>
  <si>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</si>
  <si>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</si>
  <si>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</si>
  <si>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</si>
  <si>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</si>
  <si>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</si>
  <si>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</si>
  <si>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</si>
  <si>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</si>
  <si>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</si>
  <si>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</si>
  <si>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</si>
  <si>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</si>
  <si>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</si>
  <si>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</si>
  <si>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</si>
  <si>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</si>
  <si>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</si>
  <si>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</si>
  <si>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</si>
  <si>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</si>
  <si>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</si>
  <si>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</si>
  <si>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</si>
  <si>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</si>
  <si>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</si>
  <si>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</si>
  <si>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</si>
  <si>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</si>
  <si>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</si>
  <si>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</si>
  <si>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</si>
  <si>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</si>
  <si>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</si>
  <si>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</si>
  <si>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</si>
  <si>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</si>
  <si>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</si>
  <si>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</si>
  <si>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</si>
  <si>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</si>
  <si>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</si>
  <si>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</si>
  <si>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</si>
  <si>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</si>
  <si>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</si>
  <si>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</si>
  <si>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</si>
  <si>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</si>
  <si>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</si>
  <si>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</si>
  <si>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</si>
  <si>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</si>
  <si>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</si>
  <si>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</si>
  <si>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</si>
  <si>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</si>
  <si>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</si>
  <si>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</si>
  <si>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</si>
  <si>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</si>
  <si>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</si>
  <si>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</si>
  <si>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</si>
  <si>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</si>
  <si>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</si>
  <si>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</si>
  <si>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</si>
  <si>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</si>
  <si>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</si>
  <si>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</si>
  <si>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</si>
  <si>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</si>
  <si>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</si>
  <si>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</si>
  <si>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</si>
  <si>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</si>
  <si>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</si>
  <si>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</si>
  <si>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</si>
  <si>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</si>
  <si>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</si>
  <si>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</si>
  <si>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</si>
  <si>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</si>
  <si>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</si>
  <si>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</si>
  <si>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</si>
  <si>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</si>
  <si>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</si>
  <si>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</si>
  <si>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</si>
  <si>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</si>
  <si>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</si>
  <si>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</si>
  <si>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</si>
  <si>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</si>
  <si>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</si>
  <si>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</si>
  <si>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</si>
  <si>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</si>
  <si>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</si>
  <si>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</si>
  <si>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</si>
  <si>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</si>
  <si>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</si>
  <si>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</si>
  <si>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</si>
  <si>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</si>
  <si>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</si>
  <si>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</si>
  <si>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</si>
  <si>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</si>
  <si>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</si>
  <si>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</si>
  <si>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</si>
  <si>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</si>
  <si>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</si>
  <si>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</si>
  <si>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</si>
  <si>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</si>
  <si>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</si>
  <si>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</si>
  <si>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</si>
  <si>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</si>
  <si>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</si>
  <si>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</si>
  <si>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</si>
  <si>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</si>
  <si>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</si>
  <si>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</si>
  <si>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</si>
  <si>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</si>
  <si>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</si>
  <si>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</si>
  <si>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</si>
  <si>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</si>
  <si>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</si>
  <si>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</si>
  <si>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</si>
  <si>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</si>
  <si>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</si>
  <si>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</si>
  <si>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</si>
  <si>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</si>
  <si>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</si>
  <si>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</si>
  <si>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</si>
  <si>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</si>
  <si>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</si>
  <si>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</si>
  <si>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</si>
  <si>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</si>
  <si>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</si>
  <si>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</si>
  <si>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</si>
  <si>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</si>
  <si>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</si>
  <si>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</si>
  <si>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</si>
  <si>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</si>
  <si>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</si>
  <si>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</si>
  <si>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</si>
  <si>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</si>
  <si>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</si>
  <si>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</si>
  <si>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</si>
  <si>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</si>
  <si>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</si>
  <si>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</si>
  <si>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</si>
  <si>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</si>
  <si>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</si>
  <si>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</si>
  <si>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</si>
  <si>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</si>
  <si>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</si>
  <si>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</si>
  <si>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</si>
  <si>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</si>
  <si>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</si>
  <si>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</si>
  <si>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</si>
  <si>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</si>
  <si>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</si>
  <si>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</si>
  <si>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</si>
  <si>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</si>
  <si>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</si>
  <si>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</si>
  <si>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</si>
  <si>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</si>
  <si>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</si>
  <si>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</si>
  <si>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</si>
  <si>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</si>
  <si>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</si>
  <si>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</si>
  <si>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</si>
  <si>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</si>
  <si>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</si>
  <si>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</si>
  <si>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</si>
  <si>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</si>
  <si>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</si>
  <si>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</si>
  <si>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</si>
  <si>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</si>
  <si>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</si>
  <si>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</si>
  <si>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</si>
  <si>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</si>
  <si>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</si>
  <si>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</si>
  <si>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</si>
  <si>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</si>
  <si>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</si>
  <si>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</si>
  <si>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</si>
  <si>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</si>
  <si>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</si>
  <si>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</si>
  <si>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</si>
  <si>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</si>
  <si>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</si>
  <si>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</si>
  <si>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</si>
  <si>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</si>
  <si>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</si>
  <si>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</si>
  <si>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</si>
  <si>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</si>
  <si>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</si>
  <si>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</si>
  <si>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</si>
  <si>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</si>
  <si>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</si>
  <si>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</si>
  <si>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</si>
  <si>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</si>
  <si>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</si>
  <si>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</si>
  <si>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</si>
  <si>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</si>
  <si>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</si>
  <si>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</si>
  <si>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</si>
  <si>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</si>
  <si>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</si>
  <si>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</si>
  <si>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</si>
  <si>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</si>
  <si>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</si>
  <si>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</si>
  <si>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</si>
  <si>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</si>
  <si>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</si>
  <si>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</si>
  <si>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</si>
  <si>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</si>
  <si>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</si>
  <si>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</si>
  <si>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</si>
  <si>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</si>
  <si>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</si>
  <si>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</si>
  <si>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</si>
  <si>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</si>
  <si>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</si>
  <si>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</si>
  <si>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</si>
  <si>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</si>
  <si>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</si>
  <si>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</si>
  <si>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</si>
  <si>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</si>
  <si>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</si>
  <si>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</si>
  <si>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</si>
  <si>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</si>
  <si>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</si>
  <si>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</si>
  <si>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</si>
  <si>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</si>
  <si>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</si>
  <si>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</si>
  <si>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</si>
  <si>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</si>
  <si>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</si>
  <si>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</si>
  <si>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</si>
  <si>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</si>
  <si>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</si>
  <si>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</si>
  <si>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</si>
  <si>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</si>
  <si>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</si>
  <si>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</si>
  <si>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</si>
  <si>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</si>
  <si>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</si>
  <si>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</si>
  <si>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</si>
  <si>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</si>
  <si>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</si>
  <si>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</si>
  <si>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</si>
  <si>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</si>
  <si>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</si>
  <si>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</si>
  <si>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</si>
  <si>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</si>
  <si>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</si>
  <si>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</si>
  <si>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</si>
  <si>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</si>
  <si>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</si>
  <si>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</si>
  <si>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</si>
  <si>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</si>
  <si>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</si>
  <si>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</si>
  <si>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</si>
  <si>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</si>
  <si>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</si>
  <si>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</si>
  <si>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</si>
  <si>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</si>
  <si>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</si>
  <si>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</si>
  <si>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</si>
  <si>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</si>
  <si>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</si>
  <si>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</si>
  <si>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</si>
  <si>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</si>
  <si>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</si>
  <si>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</si>
  <si>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</si>
  <si>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</si>
  <si>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</si>
  <si>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</si>
  <si>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</si>
  <si>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</si>
  <si>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</si>
  <si>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</si>
  <si>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</si>
  <si>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</si>
  <si>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</si>
  <si>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</si>
  <si>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</si>
  <si>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</si>
  <si>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</si>
  <si>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</si>
  <si>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</si>
  <si>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</si>
  <si>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</si>
  <si>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</si>
  <si>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</si>
  <si>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</si>
  <si>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</si>
  <si>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</si>
  <si>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</si>
  <si>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</si>
  <si>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</si>
  <si>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</si>
  <si>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</si>
  <si>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</si>
  <si>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</si>
  <si>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</si>
  <si>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</si>
  <si>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</si>
  <si>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</si>
  <si>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</si>
  <si>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</si>
  <si>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</si>
  <si>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</si>
  <si>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</si>
  <si>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</si>
  <si>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</si>
  <si>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</si>
  <si>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</si>
  <si>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</si>
  <si>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</si>
  <si>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</si>
  <si>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</si>
  <si>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</si>
  <si>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</si>
  <si>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</si>
  <si>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</si>
  <si>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</si>
  <si>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</si>
  <si>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</si>
  <si>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</si>
  <si>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</si>
  <si>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</si>
  <si>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</si>
  <si>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</si>
  <si>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</si>
  <si>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</si>
  <si>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</si>
  <si>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</si>
  <si>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</si>
  <si>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</si>
  <si>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</si>
  <si>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</si>
  <si>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</si>
  <si>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</si>
  <si>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</si>
  <si>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</si>
  <si>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</si>
  <si>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</si>
  <si>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</si>
  <si>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</si>
  <si>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</si>
  <si>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</si>
  <si>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</si>
  <si>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</si>
  <si>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</si>
  <si>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</si>
  <si>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</si>
  <si>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</si>
  <si>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</si>
  <si>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</si>
  <si>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</si>
  <si>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</si>
  <si>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</si>
  <si>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</si>
  <si>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</si>
  <si>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</si>
  <si>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</si>
  <si>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</si>
  <si>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</si>
  <si>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</si>
  <si>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</si>
  <si>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</si>
  <si>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</si>
  <si>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</si>
  <si>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</si>
  <si>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</si>
  <si>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</si>
  <si>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</si>
  <si>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</si>
  <si>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</si>
  <si>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</si>
  <si>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</si>
  <si>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</si>
  <si>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</si>
  <si>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</si>
  <si>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</si>
  <si>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</si>
  <si>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</si>
  <si>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</si>
  <si>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</si>
  <si>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</si>
  <si>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</si>
  <si>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</si>
  <si>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</si>
  <si>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</si>
  <si>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</si>
  <si>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</si>
  <si>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</si>
  <si>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</si>
  <si>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</si>
  <si>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</si>
  <si>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</si>
  <si>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</si>
  <si>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</si>
  <si>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</si>
  <si>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</si>
  <si>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</si>
  <si>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</si>
  <si>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</si>
  <si>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</si>
  <si>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</si>
  <si>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</si>
  <si>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</si>
  <si>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</si>
  <si>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</si>
  <si>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</si>
  <si>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</si>
  <si>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</si>
  <si>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</si>
  <si>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</si>
  <si>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</si>
  <si>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</si>
  <si>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</si>
  <si>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</si>
  <si>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</si>
  <si>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</si>
  <si>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</si>
  <si>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</si>
  <si>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</si>
  <si>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</si>
  <si>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</si>
  <si>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</si>
  <si>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</si>
  <si>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</si>
  <si>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</si>
  <si>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</si>
  <si>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</si>
  <si>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</si>
  <si>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</si>
  <si>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</si>
  <si>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</si>
  <si>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</si>
  <si>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</si>
  <si>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</si>
  <si>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</si>
  <si>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</si>
  <si>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</si>
  <si>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</si>
  <si>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</si>
  <si>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</si>
  <si>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</si>
  <si>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</si>
  <si>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</si>
  <si>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</si>
  <si>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</si>
  <si>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</si>
  <si>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</si>
  <si>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</si>
  <si>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</si>
  <si>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</si>
  <si>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</si>
  <si>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</si>
  <si>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</si>
  <si>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</si>
  <si>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</si>
  <si>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</si>
  <si>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</si>
  <si>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</si>
  <si>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</si>
  <si>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</si>
  <si>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</si>
  <si>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</si>
  <si>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</si>
  <si>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</si>
  <si>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</si>
  <si>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</si>
  <si>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</si>
  <si>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</si>
  <si>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</si>
  <si>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</si>
  <si>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</si>
  <si>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</si>
  <si>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</si>
  <si>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</si>
  <si>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</si>
  <si>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</si>
  <si>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</si>
  <si>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</si>
  <si>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</si>
  <si>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</si>
  <si>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</si>
  <si>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</si>
  <si>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</si>
  <si>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</si>
  <si>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</si>
  <si>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</si>
  <si>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</si>
  <si>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</si>
  <si>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</si>
  <si>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</si>
  <si>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</si>
  <si>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</si>
  <si>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</si>
  <si>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</si>
  <si>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</si>
  <si>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</si>
  <si>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</si>
  <si>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</si>
  <si>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</si>
  <si>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</si>
  <si>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</si>
  <si>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</si>
  <si>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</si>
  <si>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</si>
  <si>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</si>
  <si>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</si>
  <si>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</si>
  <si>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</si>
  <si>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</si>
  <si>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</si>
  <si>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</si>
  <si>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</si>
  <si>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</si>
  <si>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</si>
  <si>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</si>
  <si>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</si>
  <si>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</si>
  <si>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</si>
  <si>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</si>
  <si>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</si>
  <si>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</si>
  <si>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</si>
  <si>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</si>
  <si>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</si>
  <si>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</si>
  <si>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</si>
  <si>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</si>
  <si>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</si>
  <si>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</si>
  <si>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</si>
  <si>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</si>
  <si>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</si>
  <si>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</si>
  <si>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</si>
  <si>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</si>
  <si>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</si>
  <si>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</si>
  <si>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</si>
  <si>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</si>
  <si>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</si>
  <si>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</si>
  <si>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</si>
  <si>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</si>
  <si>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</si>
  <si>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</si>
  <si>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</si>
  <si>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</si>
  <si>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</si>
  <si>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</si>
  <si>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</si>
  <si>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</si>
  <si>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</si>
  <si>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</si>
  <si>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</si>
  <si>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</si>
  <si>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</si>
  <si>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</si>
  <si>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</si>
  <si>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</si>
  <si>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</si>
  <si>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</si>
  <si>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</si>
  <si>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</si>
  <si>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</si>
  <si>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</si>
  <si>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</si>
  <si>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</si>
  <si>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</si>
  <si>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</si>
  <si>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</si>
  <si>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</si>
  <si>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</si>
  <si>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</si>
  <si>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</si>
  <si>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</si>
  <si>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</si>
  <si>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</si>
  <si>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</si>
  <si>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</si>
  <si>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</si>
  <si>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</si>
  <si>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</si>
  <si>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</si>
  <si>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</si>
  <si>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</si>
  <si>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</si>
  <si>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</si>
  <si>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</si>
  <si>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</si>
  <si>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</si>
  <si>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</si>
  <si>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</si>
  <si>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</si>
  <si>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</si>
  <si>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</si>
  <si>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</si>
  <si>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</si>
  <si>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</si>
  <si>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</si>
  <si>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</si>
  <si>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</si>
  <si>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</si>
  <si>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</si>
  <si>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</si>
  <si>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</si>
  <si>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</si>
  <si>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</si>
  <si>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</si>
  <si>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</si>
  <si>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</si>
  <si>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</si>
  <si>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</si>
  <si>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</si>
  <si>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</si>
  <si>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</si>
  <si>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</si>
  <si>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</si>
  <si>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</si>
  <si>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</si>
  <si>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</si>
  <si>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</si>
  <si>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</si>
  <si>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</si>
  <si>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</si>
  <si>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</si>
  <si>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</si>
  <si>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</si>
  <si>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</si>
  <si>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</si>
  <si>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</si>
  <si>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</si>
  <si>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</si>
  <si>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</si>
  <si>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</si>
  <si>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</si>
  <si>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</si>
  <si>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</si>
  <si>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</si>
  <si>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</si>
  <si>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</si>
  <si>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</si>
  <si>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</si>
  <si>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</si>
  <si>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</si>
  <si>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</si>
  <si>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</si>
  <si>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</si>
  <si>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</si>
  <si>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</si>
  <si>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</si>
  <si>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</si>
  <si>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</si>
  <si>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</si>
  <si>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</si>
  <si>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</si>
  <si>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</si>
  <si>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</si>
  <si>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</si>
  <si>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</si>
  <si>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</si>
  <si>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</si>
  <si>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</si>
  <si>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</si>
  <si>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</si>
  <si>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</si>
  <si>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</si>
  <si>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</si>
  <si>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</si>
  <si>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</si>
  <si>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</si>
  <si>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</si>
  <si>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</si>
  <si>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</si>
  <si>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</si>
  <si>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</si>
  <si>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</si>
  <si>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</si>
  <si>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</si>
  <si>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</si>
  <si>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</si>
  <si>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</si>
  <si>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</si>
  <si>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</si>
  <si>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</si>
  <si>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</si>
  <si>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</si>
  <si>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</si>
  <si>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</si>
  <si>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</si>
  <si>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</si>
  <si>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</si>
  <si>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</si>
  <si>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</si>
  <si>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</si>
  <si>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</si>
  <si>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</si>
  <si>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</si>
  <si>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</si>
  <si>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</si>
  <si>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</si>
  <si>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</si>
  <si>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</si>
  <si>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</si>
  <si>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</si>
  <si>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</si>
  <si>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</si>
  <si>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</si>
  <si>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</si>
  <si>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</si>
  <si>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</si>
  <si>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</si>
  <si>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</si>
  <si>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</si>
  <si>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</si>
  <si>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</si>
  <si>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</si>
  <si>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</si>
  <si>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</si>
  <si>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</si>
  <si>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</si>
  <si>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</si>
  <si>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</si>
  <si>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</si>
  <si>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</si>
  <si>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</si>
  <si>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</si>
  <si>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</si>
  <si>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</si>
  <si>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</si>
  <si>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</si>
  <si>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</si>
  <si>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</si>
  <si>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</si>
  <si>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</si>
  <si>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</si>
  <si>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</si>
  <si>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</si>
  <si>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</si>
  <si>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</si>
  <si>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</si>
  <si>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</si>
  <si>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</si>
  <si>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</si>
  <si>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</si>
  <si>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</si>
  <si>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</si>
  <si>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</si>
  <si>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</si>
  <si>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</si>
  <si>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</si>
  <si>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</si>
  <si>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</si>
  <si>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</si>
  <si>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</si>
  <si>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</si>
  <si>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</si>
  <si>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</si>
  <si>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</si>
  <si>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</si>
  <si>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</si>
  <si>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</si>
  <si>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</si>
  <si>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</si>
  <si>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</si>
  <si>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</si>
  <si>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</si>
  <si>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</si>
  <si>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</si>
  <si>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</si>
  <si>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</si>
  <si>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</si>
  <si>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</si>
  <si>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</si>
  <si>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</si>
  <si>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</si>
  <si>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</si>
  <si>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</si>
  <si>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</si>
  <si>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</si>
  <si>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</si>
  <si>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</si>
  <si>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</si>
  <si>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</si>
  <si>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</si>
  <si>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</si>
  <si>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</si>
  <si>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</si>
  <si>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</si>
  <si>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</si>
  <si>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</si>
  <si>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</si>
  <si>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</si>
  <si>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</si>
  <si>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</si>
  <si>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</si>
  <si>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</si>
  <si>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</si>
  <si>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</si>
  <si>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</si>
  <si>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</si>
  <si>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</si>
  <si>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</si>
  <si>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</si>
  <si>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</si>
  <si>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</si>
  <si>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</si>
  <si>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</si>
  <si>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</si>
  <si>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</si>
  <si>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</si>
  <si>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</si>
  <si>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</si>
  <si>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</si>
  <si>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</si>
  <si>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</si>
  <si>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</si>
  <si>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</si>
  <si>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</si>
  <si>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</si>
  <si>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</si>
  <si>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</si>
  <si>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</si>
  <si>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</si>
  <si>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</si>
  <si>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</si>
  <si>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</si>
  <si>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</si>
  <si>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</si>
  <si>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</si>
  <si>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</si>
  <si>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</si>
  <si>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</si>
  <si>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</si>
  <si>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</si>
  <si>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</si>
  <si>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</si>
  <si>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</si>
  <si>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</si>
  <si>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</si>
  <si>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</si>
  <si>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</si>
  <si>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</si>
  <si>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</si>
  <si>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</si>
  <si>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</si>
  <si>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</si>
  <si>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</si>
  <si>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</si>
  <si>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</si>
  <si>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</si>
  <si>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</si>
  <si>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</si>
  <si>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</si>
  <si>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</si>
  <si>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</si>
  <si>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</si>
  <si>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</si>
  <si>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</si>
  <si>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</si>
  <si>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</si>
  <si>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</si>
  <si>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</si>
  <si>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</si>
  <si>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</si>
  <si>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</si>
  <si>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</si>
  <si>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</si>
  <si>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</si>
  <si>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</si>
  <si>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</si>
  <si>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</si>
  <si>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</si>
  <si>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</si>
  <si>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</si>
  <si>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</si>
  <si>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</si>
  <si>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</si>
  <si>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</si>
  <si>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</si>
  <si>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</si>
  <si>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</si>
  <si>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</si>
  <si>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</si>
  <si>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</si>
  <si>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</si>
  <si>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</si>
  <si>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</si>
  <si>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</si>
  <si>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</si>
  <si>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</si>
  <si>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</si>
  <si>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</si>
  <si>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</si>
  <si>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</si>
  <si>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</si>
  <si>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</si>
  <si>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</si>
  <si>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</si>
  <si>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</si>
  <si>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</si>
  <si>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</si>
  <si>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</si>
  <si>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</si>
  <si>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</si>
  <si>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</si>
  <si>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</si>
  <si>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</si>
  <si>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</si>
  <si>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</si>
  <si>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</si>
  <si>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</si>
  <si>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</si>
  <si>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</si>
  <si>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</si>
  <si>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</si>
  <si>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</si>
  <si>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</si>
  <si>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</si>
  <si>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</si>
  <si>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</si>
  <si>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</si>
  <si>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</si>
  <si>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</si>
  <si>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</si>
  <si>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</si>
  <si>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</si>
  <si>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</si>
  <si>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</si>
  <si>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</si>
  <si>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</si>
  <si>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</si>
  <si>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</si>
  <si>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</si>
  <si>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</si>
  <si>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</si>
  <si>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</si>
  <si>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</si>
  <si>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</si>
  <si>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</si>
  <si>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</si>
  <si>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</si>
  <si>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</si>
  <si>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</si>
  <si>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</si>
  <si>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</si>
  <si>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</si>
  <si>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</si>
  <si>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</si>
  <si>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</si>
  <si>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</si>
  <si>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</si>
  <si>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</si>
  <si>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</si>
  <si>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</si>
  <si>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</si>
  <si>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</si>
  <si>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</si>
  <si>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</si>
  <si>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</si>
  <si>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</si>
  <si>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</si>
  <si>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</si>
  <si>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</si>
  <si>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</si>
  <si>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</si>
  <si>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</si>
  <si>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</si>
  <si>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</si>
  <si>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</si>
  <si>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</si>
  <si>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</si>
  <si>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</si>
  <si>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</si>
  <si>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</si>
  <si>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</si>
  <si>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</si>
  <si>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</si>
  <si>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</si>
  <si>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</si>
  <si>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</si>
  <si>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</si>
  <si>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</si>
  <si>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</si>
  <si>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</si>
  <si>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</si>
  <si>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</si>
  <si>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</si>
  <si>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</si>
  <si>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</si>
  <si>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</si>
  <si>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</si>
  <si>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</si>
  <si>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</si>
  <si>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</si>
  <si>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</si>
  <si>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</si>
  <si>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</si>
  <si>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</si>
  <si>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</si>
  <si>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</si>
  <si>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</si>
  <si>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</si>
  <si>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</si>
  <si>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</si>
  <si>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</si>
  <si>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</si>
  <si>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</si>
  <si>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</si>
  <si>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</si>
  <si>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</si>
  <si>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</si>
  <si>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</si>
  <si>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</si>
  <si>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</si>
  <si>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</si>
  <si>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</si>
  <si>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</si>
  <si>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</si>
  <si>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</si>
  <si>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</si>
  <si>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</si>
  <si>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</si>
  <si>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</si>
  <si>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</si>
  <si>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</si>
  <si>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</si>
  <si>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</si>
  <si>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</si>
  <si>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</si>
  <si>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</si>
  <si>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</si>
  <si>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</si>
  <si>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</si>
  <si>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</si>
  <si>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</si>
  <si>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</si>
  <si>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</si>
  <si>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</si>
  <si>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</si>
  <si>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</si>
  <si>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</si>
  <si>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</si>
  <si>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</si>
  <si>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</si>
  <si>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</si>
  <si>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</si>
  <si>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</si>
  <si>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</si>
  <si>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</si>
  <si>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</si>
  <si>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</si>
  <si>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</si>
  <si>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</si>
  <si>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</si>
  <si>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</si>
  <si>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</si>
  <si>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</si>
  <si>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</si>
  <si>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</si>
  <si>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</si>
  <si>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</si>
  <si>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</si>
  <si>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</si>
  <si>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</si>
  <si>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</si>
  <si>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</si>
  <si>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</si>
  <si>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</si>
  <si>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</si>
  <si>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</si>
  <si>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</si>
  <si>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</si>
  <si>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</si>
  <si>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</si>
  <si>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</si>
  <si>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</si>
  <si>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</si>
  <si>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</si>
  <si>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</si>
  <si>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</si>
  <si>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</si>
  <si>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</si>
  <si>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</si>
  <si>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</si>
  <si>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</si>
  <si>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</si>
  <si>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</si>
  <si>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</si>
  <si>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</si>
  <si>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</si>
  <si>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</si>
  <si>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</si>
  <si>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</si>
  <si>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</si>
  <si>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</si>
  <si>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</si>
  <si>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</si>
  <si>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</si>
  <si>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</si>
  <si>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</si>
  <si>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</si>
  <si>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</si>
  <si>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</si>
  <si>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</si>
  <si>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</si>
  <si>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</si>
  <si>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</si>
  <si>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</si>
  <si>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</si>
  <si>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</si>
  <si>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</si>
  <si>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</si>
  <si>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</si>
  <si>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</si>
  <si>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</si>
  <si>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</si>
  <si>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</si>
  <si>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</si>
  <si>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</si>
  <si>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</si>
  <si>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</si>
  <si>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</si>
  <si>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</si>
  <si>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</si>
  <si>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</si>
  <si>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</si>
  <si>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</si>
  <si>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</si>
  <si>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</si>
  <si>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</si>
  <si>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</si>
  <si>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</si>
  <si>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</si>
  <si>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</si>
  <si>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</si>
  <si>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</si>
  <si>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</si>
  <si>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</si>
  <si>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</si>
  <si>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</si>
  <si>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</si>
  <si>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</si>
  <si>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</si>
  <si>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</si>
  <si>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</si>
  <si>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</si>
  <si>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</si>
  <si>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</si>
  <si>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</si>
  <si>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</si>
  <si>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</si>
  <si>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</si>
  <si>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</si>
  <si>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</si>
  <si>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</si>
  <si>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</si>
  <si>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</si>
  <si>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</si>
  <si>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</si>
  <si>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</si>
  <si>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</si>
  <si>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</si>
  <si>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</si>
  <si>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</si>
  <si>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</si>
  <si>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</si>
  <si>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</si>
  <si>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</si>
  <si>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</si>
  <si>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</si>
  <si>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</si>
  <si>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</si>
  <si>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</si>
  <si>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</si>
  <si>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</si>
  <si>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</si>
  <si>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</si>
  <si>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</si>
  <si>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</si>
  <si>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</si>
  <si>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</si>
  <si>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</si>
  <si>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</si>
  <si>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</si>
  <si>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</si>
  <si>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</si>
  <si>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</si>
  <si>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</si>
  <si>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</si>
  <si>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</si>
  <si>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</si>
  <si>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</si>
  <si>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</si>
  <si>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</si>
  <si>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</si>
  <si>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</si>
  <si>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</si>
  <si>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</si>
  <si>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</si>
  <si>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</si>
  <si>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</si>
  <si>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</si>
  <si>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</si>
  <si>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</si>
  <si>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</si>
  <si>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</si>
  <si>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</si>
  <si>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</si>
  <si>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</si>
  <si>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</si>
  <si>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</si>
  <si>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</si>
  <si>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</si>
  <si>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</si>
  <si>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</si>
  <si>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</si>
  <si>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</si>
  <si>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</si>
  <si>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</si>
  <si>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</si>
  <si>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</si>
  <si>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</si>
  <si>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</si>
  <si>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</si>
  <si>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</si>
  <si>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</si>
  <si>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</si>
  <si>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</si>
  <si>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</si>
  <si>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</si>
  <si>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</si>
  <si>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</si>
  <si>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</si>
  <si>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</si>
  <si>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</si>
  <si>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</si>
  <si>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</si>
  <si>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</si>
  <si>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</si>
  <si>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</si>
  <si>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</si>
  <si>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</si>
  <si>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</si>
  <si>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</si>
  <si>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</si>
  <si>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</si>
  <si>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</si>
  <si>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</si>
  <si>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</si>
  <si>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</si>
  <si>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</si>
  <si>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</si>
  <si>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</si>
  <si>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</si>
  <si>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</si>
  <si>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</si>
  <si>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</si>
  <si>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</si>
  <si>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</si>
  <si>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</si>
  <si>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</si>
  <si>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</si>
  <si>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</si>
  <si>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</si>
  <si>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</si>
  <si>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</si>
  <si>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</si>
  <si>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</si>
  <si>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</si>
  <si>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</si>
  <si>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</si>
  <si>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</si>
  <si>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</si>
  <si>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</si>
  <si>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</si>
  <si>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</si>
  <si>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</si>
  <si>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</si>
  <si>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</si>
  <si>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</si>
  <si>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</si>
  <si>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</si>
  <si>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</si>
  <si>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</si>
  <si>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</si>
  <si>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</si>
  <si>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</si>
  <si>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</si>
  <si>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</si>
  <si>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</si>
  <si>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</si>
  <si>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</si>
  <si>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</si>
  <si>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</si>
  <si>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</si>
  <si>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</si>
  <si>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</si>
  <si>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</si>
  <si>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</si>
  <si>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</si>
  <si>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</si>
  <si>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</si>
  <si>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</si>
  <si>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</si>
  <si>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</si>
  <si>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</si>
  <si>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</si>
  <si>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</si>
  <si>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</si>
  <si>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</si>
  <si>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</si>
  <si>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</si>
  <si>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</si>
  <si>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</si>
  <si>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</si>
  <si>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</si>
  <si>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</si>
  <si>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</si>
  <si>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</si>
  <si>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</si>
  <si>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</si>
  <si>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</si>
  <si>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</si>
  <si>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</si>
  <si>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</si>
  <si>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</si>
  <si>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</si>
  <si>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</si>
  <si>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</si>
  <si>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</si>
  <si>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</si>
  <si>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</si>
  <si>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</si>
  <si>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</si>
  <si>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</si>
  <si>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</si>
  <si>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</si>
  <si>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</si>
  <si>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</si>
  <si>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</si>
  <si>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</si>
  <si>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</si>
  <si>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</si>
  <si>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</si>
  <si>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</si>
  <si>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</si>
  <si>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</si>
  <si>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</si>
  <si>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</si>
  <si>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</si>
  <si>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</si>
  <si>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</si>
  <si>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</si>
  <si>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</si>
  <si>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</si>
  <si>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</si>
  <si>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</si>
  <si>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</si>
  <si>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</si>
  <si>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</si>
  <si>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</si>
  <si>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</si>
  <si>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</si>
  <si>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</si>
  <si>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</si>
  <si>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</si>
  <si>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</si>
  <si>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</si>
  <si>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</si>
  <si>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</si>
  <si>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</si>
  <si>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</si>
  <si>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</si>
  <si>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</si>
  <si>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</si>
  <si>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</si>
  <si>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</si>
  <si>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</si>
  <si>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</si>
  <si>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</si>
  <si>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</si>
  <si>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</si>
  <si>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</si>
  <si>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</si>
  <si>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</si>
  <si>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</si>
  <si>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</si>
  <si>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</si>
  <si>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</si>
  <si>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</si>
  <si>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</si>
  <si>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</si>
  <si>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</si>
  <si>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</si>
  <si>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</si>
  <si>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</si>
  <si>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</si>
  <si>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</si>
  <si>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</si>
  <si>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</si>
  <si>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</si>
  <si>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</si>
  <si>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</si>
  <si>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</si>
  <si>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</si>
  <si>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</si>
  <si>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</si>
  <si>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</si>
  <si>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</si>
  <si>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</si>
  <si>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</si>
  <si>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</si>
  <si>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</si>
  <si>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</si>
  <si>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</si>
  <si>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</si>
  <si>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</si>
  <si>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</si>
  <si>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</si>
  <si>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</si>
  <si>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</si>
  <si>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</si>
  <si>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</si>
  <si>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</si>
  <si>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</si>
  <si>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</si>
  <si>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</si>
  <si>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</si>
  <si>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</si>
  <si>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</si>
  <si>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</si>
  <si>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</si>
  <si>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</si>
  <si>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</si>
  <si>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</si>
  <si>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</si>
  <si>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</si>
  <si>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</si>
  <si>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</si>
  <si>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</si>
  <si>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</si>
  <si>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</si>
  <si>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</si>
  <si>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</si>
  <si>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</si>
  <si>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</si>
  <si>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</si>
  <si>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</si>
  <si>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</si>
  <si>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</si>
  <si>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</si>
  <si>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</si>
  <si>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</si>
  <si>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</si>
  <si>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</si>
  <si>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</si>
  <si>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</si>
  <si>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</si>
  <si>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</si>
  <si>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</si>
  <si>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</si>
  <si>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</si>
  <si>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</si>
  <si>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</si>
  <si>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</si>
  <si>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</si>
  <si>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</si>
  <si>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</si>
  <si>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</si>
  <si>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</si>
  <si>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</si>
  <si>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</si>
  <si>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</si>
  <si>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</si>
  <si>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</si>
  <si>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</si>
  <si>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</si>
  <si>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</si>
  <si>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</si>
  <si>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</si>
  <si>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</si>
  <si>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</si>
  <si>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</si>
  <si>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</si>
  <si>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</si>
  <si>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</si>
  <si>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</si>
  <si>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</si>
  <si>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</si>
  <si>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</si>
  <si>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</si>
  <si>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</si>
  <si>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</si>
  <si>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</si>
  <si>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</si>
  <si>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</si>
  <si>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</si>
  <si>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</si>
  <si>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</si>
  <si>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</si>
  <si>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</si>
  <si>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</si>
  <si>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</si>
  <si>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</si>
  <si>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</si>
  <si>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</si>
  <si>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</si>
  <si>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</si>
  <si>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</si>
  <si>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</si>
  <si>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</si>
  <si>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</si>
  <si>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</si>
  <si>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</si>
  <si>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</si>
  <si>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</si>
  <si>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</si>
  <si>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</si>
  <si>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</si>
  <si>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</si>
  <si>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</si>
  <si>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</si>
  <si>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</si>
  <si>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</si>
  <si>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</si>
  <si>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</si>
  <si>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</si>
  <si>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</si>
  <si>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</si>
  <si>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</si>
  <si>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</si>
  <si>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</si>
  <si>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</si>
  <si>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</si>
  <si>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</si>
  <si>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</si>
  <si>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</si>
  <si>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</si>
  <si>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</si>
  <si>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</si>
  <si>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</si>
  <si>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</si>
  <si>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</si>
  <si>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</si>
  <si>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</si>
  <si>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</si>
  <si>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</si>
  <si>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</si>
  <si>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</si>
  <si>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</si>
  <si>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</si>
  <si>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</si>
  <si>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</si>
  <si>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</si>
  <si>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</si>
  <si>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</si>
  <si>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</si>
  <si>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</si>
  <si>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</si>
  <si>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</si>
  <si>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</si>
  <si>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</si>
  <si>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</si>
  <si>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</si>
  <si>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</si>
  <si>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</si>
  <si>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</si>
  <si>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</si>
  <si>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</si>
  <si>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</si>
  <si>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</si>
  <si>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</si>
  <si>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</si>
  <si>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</si>
  <si>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</si>
  <si>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</si>
  <si>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</si>
  <si>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</si>
  <si>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</si>
  <si>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</si>
  <si>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</si>
  <si>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</si>
  <si>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</si>
  <si>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</si>
  <si>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</si>
  <si>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</si>
  <si>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</si>
  <si>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</si>
  <si>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</si>
  <si>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</si>
  <si>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</si>
  <si>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</si>
  <si>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</si>
  <si>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</si>
  <si>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</si>
  <si>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</si>
  <si>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</si>
  <si>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</si>
  <si>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</si>
  <si>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</si>
  <si>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</si>
  <si>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</si>
  <si>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</si>
  <si>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</si>
  <si>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</si>
  <si>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</si>
  <si>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</si>
  <si>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</si>
  <si>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</si>
  <si>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</si>
  <si>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</si>
  <si>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</si>
  <si>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</si>
  <si>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</si>
  <si>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</si>
  <si>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</si>
  <si>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</si>
  <si>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</si>
  <si>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</si>
  <si>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</si>
  <si>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</si>
  <si>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</si>
  <si>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</si>
  <si>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</si>
  <si>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</si>
  <si>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</si>
  <si>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</si>
  <si>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</si>
  <si>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</si>
  <si>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</si>
  <si>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</si>
  <si>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</si>
  <si>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</si>
  <si>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</si>
  <si>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</si>
  <si>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</si>
  <si>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</si>
  <si>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</si>
  <si>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</si>
  <si>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</si>
  <si>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</si>
  <si>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</si>
  <si>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</si>
  <si>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</si>
  <si>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</si>
  <si>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</si>
  <si>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</si>
  <si>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</si>
  <si>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</si>
  <si>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</si>
  <si>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</si>
  <si>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</si>
  <si>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</si>
  <si>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</si>
  <si>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</si>
  <si>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</si>
  <si>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</si>
  <si>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</si>
  <si>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</si>
  <si>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</si>
  <si>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</si>
  <si>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</si>
  <si>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</si>
  <si>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</si>
  <si>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</si>
  <si>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</si>
  <si>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</si>
  <si>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</si>
  <si>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</si>
  <si>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</si>
  <si>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</si>
  <si>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</si>
  <si>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</si>
  <si>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</si>
  <si>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</si>
  <si>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</si>
  <si>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</si>
  <si>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</si>
  <si>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</si>
  <si>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</si>
  <si>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</si>
  <si>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</si>
  <si>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</si>
  <si>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</si>
  <si>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</si>
  <si>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</si>
  <si>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</si>
  <si>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</si>
  <si>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</si>
  <si>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</si>
  <si>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</si>
  <si>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</si>
  <si>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</si>
  <si>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</si>
  <si>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</si>
  <si>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</si>
  <si>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</si>
  <si>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</si>
  <si>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</si>
  <si>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</si>
  <si>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</si>
  <si>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</si>
  <si>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</si>
  <si>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</si>
  <si>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</si>
  <si>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</si>
  <si>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</si>
  <si>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</si>
  <si>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</si>
  <si>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</si>
  <si>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</si>
  <si>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</si>
  <si>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</si>
  <si>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</si>
  <si>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</si>
  <si>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</si>
  <si>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</si>
  <si>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</si>
  <si>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</si>
  <si>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</si>
  <si>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</si>
  <si>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</si>
  <si>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</si>
  <si>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</si>
  <si>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</si>
  <si>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</si>
  <si>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</si>
  <si>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</si>
  <si>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</si>
  <si>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</si>
  <si>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</si>
  <si>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</si>
  <si>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</si>
  <si>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</si>
  <si>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</si>
  <si>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</si>
  <si>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</si>
  <si>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</si>
  <si>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</si>
  <si>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</si>
  <si>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</si>
  <si>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</si>
  <si>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</si>
  <si>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</si>
  <si>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</si>
  <si>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</si>
  <si>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</si>
  <si>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</si>
  <si>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</si>
  <si>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</si>
  <si>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</si>
  <si>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</si>
  <si>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</si>
  <si>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</si>
  <si>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</si>
  <si>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</si>
  <si>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</si>
  <si>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</si>
  <si>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</si>
  <si>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</si>
  <si>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</si>
  <si>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</si>
  <si>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</si>
  <si>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</si>
  <si>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</si>
  <si>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</si>
  <si>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</si>
  <si>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</si>
  <si>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</si>
  <si>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</si>
  <si>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</si>
  <si>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</si>
  <si>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</si>
  <si>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</si>
  <si>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</si>
  <si>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</si>
  <si>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</si>
  <si>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</si>
  <si>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</si>
  <si>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</si>
  <si>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</si>
  <si>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</si>
  <si>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</si>
  <si>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</si>
  <si>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</si>
  <si>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</si>
  <si>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</si>
  <si>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</si>
  <si>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</si>
  <si>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</si>
  <si>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</si>
  <si>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</si>
  <si>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</si>
  <si>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</si>
  <si>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</si>
  <si>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</si>
  <si>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</si>
  <si>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</si>
  <si>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</si>
  <si>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</si>
  <si>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</si>
  <si>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</si>
  <si>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</si>
  <si>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</si>
  <si>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</si>
  <si>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</si>
  <si>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</si>
  <si>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</si>
  <si>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</si>
  <si>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</si>
  <si>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</si>
  <si>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</si>
  <si>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</si>
  <si>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</si>
  <si>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</si>
  <si>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</si>
  <si>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</si>
  <si>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</si>
  <si>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</si>
  <si>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</si>
  <si>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</si>
  <si>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</si>
  <si>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</si>
  <si>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</si>
  <si>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</si>
  <si>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</si>
  <si>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</si>
  <si>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</si>
  <si>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</si>
  <si>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</si>
  <si>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</si>
  <si>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</si>
  <si>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</si>
  <si>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</si>
  <si>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</si>
  <si>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</si>
  <si>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</si>
  <si>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</si>
  <si>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</si>
  <si>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</si>
  <si>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</si>
  <si>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</si>
  <si>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</si>
  <si>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</si>
  <si>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</si>
  <si>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</si>
  <si>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</si>
  <si>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</si>
  <si>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</si>
  <si>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</si>
  <si>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</si>
  <si>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</si>
  <si>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</si>
  <si>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</si>
  <si>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</si>
  <si>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</si>
  <si>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</si>
  <si>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</si>
  <si>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</si>
  <si>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</si>
  <si>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</si>
  <si>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</si>
  <si>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</si>
  <si>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</si>
  <si>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</si>
  <si>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</si>
  <si>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</si>
  <si>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</si>
  <si>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</si>
  <si>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</si>
  <si>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</si>
  <si>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</si>
  <si>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</si>
  <si>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</si>
  <si>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</si>
  <si>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</si>
  <si>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</si>
  <si>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</si>
  <si>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</si>
  <si>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</si>
  <si>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</si>
  <si>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</si>
  <si>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</si>
  <si>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</si>
  <si>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</si>
  <si>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</si>
  <si>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</si>
  <si>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</si>
  <si>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</si>
  <si>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</si>
  <si>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</si>
  <si>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</si>
  <si>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</si>
  <si>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</si>
  <si>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</si>
  <si>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</si>
  <si>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</si>
  <si>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</si>
  <si>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</si>
  <si>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</si>
  <si>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</si>
  <si>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</si>
  <si>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</si>
  <si>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</si>
  <si>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</si>
  <si>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</si>
  <si>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</si>
  <si>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</si>
  <si>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</si>
  <si>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</si>
  <si>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</si>
  <si>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</si>
  <si>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</si>
  <si>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</si>
  <si>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</si>
  <si>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</si>
  <si>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</si>
  <si>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</si>
  <si>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</si>
  <si>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</si>
  <si>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</si>
  <si>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</si>
  <si>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</si>
  <si>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</si>
  <si>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</si>
  <si>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</si>
  <si>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</si>
  <si>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</si>
  <si>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</si>
  <si>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</si>
  <si>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</si>
  <si>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</si>
  <si>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</si>
  <si>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</si>
  <si>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</si>
  <si>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</si>
  <si>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</si>
  <si>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</si>
  <si>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</si>
  <si>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</si>
  <si>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</si>
  <si>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</si>
  <si>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</si>
  <si>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</si>
  <si>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</si>
  <si>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</si>
  <si>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</si>
  <si>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</si>
  <si>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</si>
  <si>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</si>
  <si>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</si>
  <si>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</si>
  <si>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</si>
  <si>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</si>
  <si>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</si>
  <si>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</si>
  <si>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</si>
  <si>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</si>
  <si>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</si>
  <si>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</si>
  <si>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</si>
  <si>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</si>
  <si>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</si>
  <si>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</si>
  <si>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</si>
  <si>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</si>
  <si>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</si>
  <si>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</si>
  <si>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</si>
  <si>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</si>
  <si>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</si>
  <si>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</si>
  <si>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</si>
  <si>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</si>
  <si>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</si>
  <si>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</si>
  <si>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</si>
  <si>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</si>
  <si>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</si>
  <si>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</si>
  <si>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</si>
  <si>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</si>
  <si>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</si>
  <si>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</si>
  <si>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</si>
  <si>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</si>
  <si>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</si>
  <si>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</si>
  <si>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</si>
  <si>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</si>
  <si>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</si>
  <si>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</si>
  <si>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</si>
  <si>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</si>
  <si>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</si>
  <si>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</si>
  <si>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</si>
  <si>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</si>
  <si>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</si>
  <si>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</si>
  <si>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</si>
  <si>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</si>
  <si>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</si>
  <si>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</si>
  <si>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</si>
  <si>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</si>
  <si>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</si>
  <si>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</si>
  <si>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</si>
  <si>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</si>
  <si>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</si>
  <si>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</si>
  <si>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</si>
  <si>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</si>
  <si>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</si>
  <si>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</si>
  <si>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</si>
  <si>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</si>
  <si>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</si>
  <si>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</si>
  <si>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</si>
  <si>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</si>
  <si>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</si>
  <si>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</si>
  <si>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</si>
  <si>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</si>
  <si>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</si>
  <si>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</si>
  <si>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</si>
  <si>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</si>
  <si>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</si>
  <si>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</si>
  <si>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</si>
  <si>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</si>
  <si>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</si>
  <si>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</si>
  <si>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</si>
  <si>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</si>
  <si>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</si>
  <si>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</si>
  <si>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</si>
  <si>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</si>
  <si>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</si>
  <si>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</si>
  <si>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</si>
  <si>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</si>
  <si>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</si>
  <si>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</si>
  <si>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</si>
  <si>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</si>
  <si>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</si>
  <si>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</si>
  <si>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</si>
  <si>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</si>
  <si>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</si>
  <si>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</si>
  <si>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</si>
  <si>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</si>
  <si>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</si>
  <si>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</si>
  <si>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</si>
  <si>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</si>
  <si>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</si>
  <si>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</si>
  <si>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</si>
  <si>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</si>
  <si>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</si>
  <si>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</si>
  <si>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</si>
  <si>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</si>
  <si>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</si>
  <si>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</si>
  <si>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</si>
  <si>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</si>
  <si>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</si>
  <si>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</si>
  <si>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</si>
  <si>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</si>
  <si>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</si>
  <si>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</si>
  <si>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</si>
  <si>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</si>
  <si>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</si>
  <si>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</si>
  <si>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</si>
  <si>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</si>
  <si>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</si>
  <si>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</si>
  <si>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</si>
  <si>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</si>
  <si>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</si>
  <si>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</si>
  <si>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</si>
  <si>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</si>
  <si>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</si>
  <si>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</si>
  <si>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</si>
  <si>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</si>
  <si>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</si>
  <si>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</si>
  <si>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</si>
  <si>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</si>
  <si>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</si>
  <si>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</si>
  <si>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</si>
  <si>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</si>
  <si>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</si>
  <si>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</si>
  <si>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</si>
  <si>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</si>
  <si>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</si>
  <si>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</si>
  <si>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</si>
  <si>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</si>
  <si>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</si>
  <si>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</si>
  <si>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</si>
  <si>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</si>
  <si>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</si>
  <si>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</si>
  <si>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</si>
  <si>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</si>
  <si>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</si>
  <si>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</si>
  <si>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</si>
  <si>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</si>
  <si>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</si>
  <si>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</si>
  <si>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</si>
  <si>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</si>
  <si>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</si>
  <si>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</si>
  <si>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</si>
  <si>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</si>
  <si>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</si>
  <si>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</si>
  <si>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</si>
  <si>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</si>
  <si>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</si>
  <si>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</si>
  <si>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</si>
  <si>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</si>
  <si>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</si>
  <si>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</si>
  <si>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</si>
  <si>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</si>
  <si>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</si>
  <si>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</si>
  <si>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</si>
  <si>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</si>
  <si>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</si>
  <si>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</si>
  <si>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</si>
  <si>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</si>
  <si>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</si>
  <si>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</si>
  <si>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</si>
  <si>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</si>
  <si>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</si>
  <si>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</si>
  <si>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</si>
  <si>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</si>
  <si>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</si>
  <si>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</si>
  <si>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</si>
  <si>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</si>
  <si>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</si>
  <si>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</si>
  <si>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</si>
  <si>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</si>
  <si>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</si>
  <si>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</si>
  <si>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</si>
  <si>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</si>
  <si>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</si>
  <si>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</si>
  <si>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</si>
  <si>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</si>
  <si>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</si>
  <si>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</si>
  <si>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</si>
  <si>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</si>
  <si>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</si>
  <si>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</si>
  <si>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</si>
  <si>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</si>
  <si>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</si>
  <si>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</si>
  <si>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</si>
  <si>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</si>
  <si>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</si>
  <si>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</si>
  <si>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</si>
  <si>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</si>
  <si>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</si>
  <si>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</si>
  <si>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</si>
  <si>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</si>
  <si>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</si>
  <si>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</si>
  <si>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</si>
  <si>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</si>
  <si>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</si>
  <si>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</si>
  <si>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</si>
  <si>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</si>
  <si>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</si>
  <si>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</si>
  <si>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</si>
  <si>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</si>
  <si>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</si>
  <si>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</si>
  <si>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</si>
  <si>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</si>
  <si>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</si>
  <si>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</si>
  <si>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</si>
  <si>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</si>
  <si>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</si>
  <si>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</si>
  <si>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</si>
  <si>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</si>
  <si>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</si>
  <si>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</si>
  <si>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</si>
  <si>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</si>
  <si>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</si>
  <si>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</si>
  <si>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</si>
  <si>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</si>
  <si>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</si>
  <si>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</si>
  <si>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</si>
  <si>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</si>
  <si>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</si>
  <si>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</si>
  <si>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</si>
  <si>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</si>
  <si>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</si>
  <si>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</si>
  <si>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</si>
  <si>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</si>
  <si>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</si>
  <si>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</si>
  <si>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</si>
  <si>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</si>
  <si>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</si>
  <si>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</si>
  <si>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</si>
  <si>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</si>
  <si>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</si>
  <si>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</si>
  <si>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</si>
  <si>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</si>
  <si>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</si>
  <si>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</si>
  <si>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</si>
  <si>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</si>
  <si>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</si>
  <si>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</si>
  <si>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</si>
  <si>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</si>
  <si>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</si>
  <si>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</si>
  <si>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</si>
  <si>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</si>
  <si>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</si>
  <si>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</si>
  <si>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</si>
  <si>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</si>
  <si>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</si>
  <si>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</si>
  <si>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</si>
  <si>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</si>
  <si>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</si>
  <si>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</si>
  <si>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</si>
  <si>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</si>
  <si>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</si>
  <si>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</si>
  <si>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</si>
  <si>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</si>
  <si>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</si>
  <si>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</si>
  <si>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</si>
  <si>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</si>
  <si>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</si>
  <si>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</si>
  <si>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</si>
  <si>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</si>
  <si>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</si>
  <si>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</si>
  <si>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</si>
  <si>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</si>
  <si>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</si>
  <si>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</si>
  <si>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</si>
  <si>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</si>
  <si>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</si>
  <si>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</si>
  <si>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</si>
  <si>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</si>
  <si>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</si>
  <si>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</si>
  <si>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</si>
  <si>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</si>
  <si>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</si>
  <si>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</si>
  <si>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</si>
  <si>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</si>
  <si>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</si>
  <si>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</si>
  <si>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</si>
  <si>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</si>
  <si>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</si>
  <si>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</si>
  <si>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</si>
  <si>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</si>
  <si>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</si>
  <si>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</si>
  <si>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</si>
  <si>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</si>
  <si>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</si>
  <si>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</si>
  <si>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</si>
  <si>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</si>
  <si>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</si>
  <si>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</si>
  <si>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</si>
  <si>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</si>
  <si>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</si>
  <si>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</si>
  <si>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</si>
  <si>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</si>
  <si>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</si>
  <si>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</si>
  <si>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</si>
  <si>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</si>
  <si>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</si>
  <si>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</si>
  <si>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</si>
  <si>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</si>
  <si>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</si>
  <si>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</si>
  <si>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</si>
  <si>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</si>
  <si>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</si>
  <si>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</si>
  <si>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</si>
  <si>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</si>
  <si>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</si>
  <si>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</si>
  <si>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</si>
  <si>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</si>
  <si>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</si>
  <si>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</si>
  <si>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</si>
  <si>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</si>
  <si>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</si>
  <si>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</si>
  <si>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</si>
  <si>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</si>
  <si>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</si>
  <si>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</si>
  <si>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</si>
  <si>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</si>
  <si>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</si>
  <si>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</si>
  <si>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</si>
  <si>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</si>
  <si>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</si>
  <si>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</si>
  <si>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</si>
  <si>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</si>
  <si>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</si>
  <si>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</si>
  <si>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</si>
  <si>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</si>
  <si>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</si>
  <si>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</si>
  <si>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</si>
  <si>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</si>
  <si>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</si>
  <si>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</si>
  <si>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</si>
  <si>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</si>
  <si>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</si>
  <si>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</si>
  <si>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</si>
  <si>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</si>
  <si>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</si>
  <si>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</si>
  <si>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</si>
  <si>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</si>
  <si>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</si>
  <si>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</si>
  <si>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</si>
  <si>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</si>
  <si>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</si>
  <si>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</si>
  <si>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</si>
  <si>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</si>
  <si>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</si>
  <si>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</si>
  <si>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</si>
  <si>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</si>
  <si>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</si>
  <si>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</si>
  <si>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</si>
  <si>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</si>
  <si>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</si>
  <si>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</si>
  <si>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</si>
  <si>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</si>
  <si>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</si>
  <si>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</si>
  <si>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</si>
  <si>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</si>
  <si>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</si>
  <si>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</si>
  <si>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</si>
  <si>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</si>
  <si>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</si>
  <si>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</si>
  <si>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</si>
  <si>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</si>
  <si>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</si>
  <si>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</si>
  <si>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</si>
  <si>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</si>
  <si>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</si>
  <si>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</si>
  <si>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</si>
  <si>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</si>
  <si>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</si>
  <si>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</si>
  <si>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</si>
  <si>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</si>
  <si>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</si>
  <si>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</si>
  <si>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</si>
  <si>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</si>
  <si>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</si>
  <si>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</si>
  <si>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</si>
  <si>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</si>
  <si>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</si>
  <si>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</si>
  <si>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</si>
  <si>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</si>
  <si>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</si>
  <si>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</si>
  <si>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</si>
  <si>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</si>
  <si>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</si>
  <si>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</si>
  <si>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</si>
  <si>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</si>
  <si>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</si>
  <si>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</si>
  <si>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</si>
  <si>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</si>
  <si>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</si>
  <si>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</si>
  <si>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</si>
  <si>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</si>
  <si>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</si>
  <si>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</si>
  <si>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</si>
  <si>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</si>
  <si>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</si>
  <si>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</si>
  <si>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</si>
  <si>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</si>
  <si>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</si>
  <si>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</si>
  <si>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</si>
  <si>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</si>
  <si>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</si>
  <si>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</si>
  <si>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</si>
  <si>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</si>
  <si>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</si>
  <si>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</si>
  <si>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</si>
  <si>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</si>
  <si>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</si>
  <si>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</si>
  <si>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</si>
  <si>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</si>
  <si>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</si>
  <si>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</si>
  <si>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</si>
  <si>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</si>
  <si>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</si>
  <si>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</si>
  <si>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</si>
  <si>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</si>
  <si>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</si>
  <si>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</si>
  <si>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</si>
  <si>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</si>
  <si>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</si>
  <si>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</si>
  <si>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</si>
  <si>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</si>
  <si>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</si>
  <si>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</si>
  <si>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</si>
  <si>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</si>
  <si>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</si>
  <si>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</si>
  <si>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</si>
  <si>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</si>
  <si>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</si>
  <si>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</si>
  <si>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</si>
  <si>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</si>
  <si>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</si>
  <si>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</si>
  <si>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</si>
  <si>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</si>
  <si>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</si>
  <si>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</si>
  <si>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</si>
  <si>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</si>
  <si>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</si>
  <si>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</si>
  <si>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</si>
  <si>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</si>
  <si>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</si>
  <si>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</si>
  <si>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</si>
  <si>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</si>
  <si>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</si>
  <si>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</si>
  <si>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</si>
  <si>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</si>
  <si>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</si>
  <si>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</si>
  <si>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</si>
  <si>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</si>
  <si>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</si>
  <si>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</si>
  <si>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</si>
  <si>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</si>
  <si>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</si>
  <si>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</si>
  <si>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</si>
  <si>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</si>
  <si>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</si>
  <si>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</si>
  <si>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</si>
  <si>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</si>
  <si>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</si>
  <si>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</si>
  <si>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</si>
  <si>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</si>
  <si>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</si>
  <si>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</si>
  <si>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</si>
  <si>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</si>
  <si>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</si>
  <si>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</si>
  <si>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</si>
  <si>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</si>
  <si>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</si>
  <si>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</si>
  <si>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</si>
  <si>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</si>
  <si>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</si>
  <si>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</si>
  <si>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</si>
  <si>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</si>
  <si>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</si>
  <si>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</si>
  <si>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</si>
  <si>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</si>
  <si>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</si>
  <si>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</si>
  <si>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</si>
  <si>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</si>
  <si>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</si>
  <si>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</si>
  <si>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</si>
  <si>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</si>
  <si>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</si>
  <si>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</si>
  <si>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</si>
  <si>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</si>
  <si>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</si>
  <si>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</si>
  <si>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</si>
  <si>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</si>
  <si>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</si>
  <si>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</si>
  <si>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</si>
  <si>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</si>
  <si>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</si>
  <si>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</si>
  <si>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</si>
  <si>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</si>
  <si>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</si>
  <si>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</si>
  <si>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</si>
  <si>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</si>
  <si>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</si>
  <si>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</si>
  <si>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</si>
  <si>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</si>
  <si>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</si>
  <si>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</si>
  <si>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</si>
  <si>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</si>
  <si>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</si>
  <si>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</si>
  <si>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</si>
  <si>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</si>
  <si>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</si>
  <si>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</si>
  <si>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</si>
  <si>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</si>
  <si>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</si>
  <si>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</si>
  <si>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</si>
  <si>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</si>
  <si>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</si>
  <si>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</si>
  <si>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</si>
  <si>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</si>
  <si>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</si>
  <si>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</si>
  <si>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</si>
  <si>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</si>
  <si>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</si>
  <si>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</si>
  <si>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</si>
  <si>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</si>
  <si>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</si>
  <si>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</si>
  <si>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</si>
  <si>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</si>
  <si>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</si>
  <si>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</si>
  <si>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</si>
  <si>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</si>
  <si>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</si>
  <si>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</si>
  <si>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</si>
  <si>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</si>
  <si>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</si>
  <si>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</si>
  <si>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</si>
  <si>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</si>
  <si>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</si>
  <si>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</si>
  <si>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</si>
  <si>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</si>
  <si>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</si>
  <si>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</si>
  <si>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</si>
  <si>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</si>
  <si>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</si>
  <si>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</si>
  <si>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</si>
  <si>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</si>
  <si>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</si>
  <si>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</si>
  <si>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</si>
  <si>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</si>
  <si>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</si>
  <si>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</si>
  <si>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</si>
  <si>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</si>
  <si>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</si>
  <si>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</si>
  <si>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</si>
  <si>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</si>
  <si>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</si>
  <si>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</si>
  <si>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</si>
  <si>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</si>
  <si>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</si>
  <si>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</si>
  <si>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</si>
  <si>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</si>
  <si>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</si>
  <si>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</si>
  <si>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</si>
  <si>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</si>
  <si>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</si>
  <si>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</si>
  <si>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</si>
  <si>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</si>
  <si>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</si>
  <si>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</si>
  <si>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</si>
  <si>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</si>
  <si>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</si>
  <si>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</si>
  <si>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</si>
  <si>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</si>
  <si>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</si>
  <si>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</si>
  <si>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</si>
  <si>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</si>
  <si>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</si>
  <si>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</si>
  <si>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</si>
  <si>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</si>
  <si>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</si>
  <si>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</si>
  <si>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</si>
  <si>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</si>
  <si>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</si>
  <si>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</si>
  <si>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</si>
  <si>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</si>
  <si>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</si>
  <si>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</si>
  <si>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</si>
  <si>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</si>
  <si>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</si>
  <si>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</si>
  <si>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</si>
  <si>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</si>
  <si>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</si>
  <si>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</si>
  <si>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</si>
  <si>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</si>
  <si>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</si>
  <si>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</si>
  <si>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</si>
  <si>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</si>
  <si>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</si>
  <si>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</si>
  <si>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</si>
  <si>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</si>
  <si>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</si>
  <si>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</si>
  <si>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</si>
  <si>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</si>
  <si>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</si>
  <si>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</si>
  <si>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</si>
  <si>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</si>
  <si>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</si>
  <si>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</si>
  <si>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</si>
  <si>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</si>
  <si>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</si>
  <si>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</si>
  <si>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</si>
  <si>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</si>
  <si>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</si>
  <si>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</si>
  <si>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</si>
  <si>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</si>
  <si>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</si>
  <si>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</si>
  <si>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</si>
  <si>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</si>
  <si>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</si>
  <si>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</si>
  <si>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</si>
  <si>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</si>
  <si>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</si>
  <si>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</si>
  <si>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</si>
  <si>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</si>
  <si>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</si>
  <si>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</si>
  <si>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</si>
  <si>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</si>
  <si>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</si>
  <si>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</si>
  <si>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</si>
  <si>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</si>
  <si>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</si>
  <si>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</si>
  <si>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</si>
  <si>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</si>
  <si>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</si>
  <si>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</si>
  <si>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</si>
  <si>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</si>
  <si>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</si>
  <si>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</si>
  <si>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</si>
  <si>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</si>
  <si>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</si>
  <si>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</si>
  <si>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</si>
  <si>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</si>
  <si>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</si>
  <si>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</si>
  <si>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</si>
  <si>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</si>
  <si>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</si>
  <si>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</si>
  <si>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</si>
  <si>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</si>
  <si>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</si>
  <si>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</si>
  <si>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</si>
  <si>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</si>
  <si>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</si>
  <si>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</si>
  <si>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</si>
  <si>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</si>
  <si>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</si>
  <si>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</si>
  <si>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</si>
  <si>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</si>
  <si>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</si>
  <si>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</si>
  <si>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</si>
  <si>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</si>
  <si>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</si>
  <si>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</si>
  <si>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</si>
  <si>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</si>
  <si>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</si>
  <si>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</si>
  <si>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</si>
  <si>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</si>
  <si>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</si>
  <si>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</si>
  <si>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</si>
  <si>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</si>
  <si>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</si>
  <si>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</si>
  <si>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</si>
  <si>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</si>
  <si>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</si>
  <si>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</si>
  <si>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</si>
  <si>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</si>
  <si>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</si>
  <si>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</si>
  <si>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</si>
  <si>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</si>
  <si>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</si>
  <si>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</si>
  <si>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</si>
  <si>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</si>
  <si>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</si>
  <si>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</si>
  <si>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</si>
  <si>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</si>
  <si>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</si>
  <si>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</si>
  <si>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</si>
  <si>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</si>
  <si>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</si>
  <si>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</si>
  <si>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</si>
  <si>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</si>
  <si>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</si>
  <si>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</si>
  <si>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</si>
  <si>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</si>
  <si>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</si>
  <si>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</si>
  <si>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</si>
  <si>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</si>
  <si>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</si>
  <si>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</si>
  <si>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</si>
  <si>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</si>
  <si>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</si>
  <si>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</si>
  <si>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</si>
  <si>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</si>
  <si>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</si>
  <si>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</si>
  <si>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</si>
  <si>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</si>
  <si>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</si>
  <si>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</si>
  <si>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</si>
  <si>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</si>
  <si>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</si>
  <si>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</si>
  <si>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</si>
  <si>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</si>
  <si>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</si>
  <si>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</si>
  <si>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</si>
  <si>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</si>
  <si>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</si>
  <si>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</si>
  <si>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</si>
  <si>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</si>
  <si>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</si>
  <si>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</si>
  <si>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</si>
  <si>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</si>
  <si>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</si>
  <si>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</si>
  <si>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</si>
  <si>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</si>
  <si>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</si>
  <si>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</si>
  <si>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</si>
  <si>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</si>
  <si>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</si>
  <si>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</si>
  <si>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</si>
  <si>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</si>
  <si>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</si>
  <si>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</si>
  <si>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</si>
  <si>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</si>
  <si>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</si>
  <si>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</si>
  <si>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</si>
  <si>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</si>
  <si>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</si>
  <si>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</si>
  <si>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</si>
  <si>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</si>
  <si>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</si>
  <si>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</si>
  <si>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</si>
  <si>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</si>
  <si>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</si>
  <si>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</si>
  <si>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</si>
  <si>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</si>
  <si>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</si>
  <si>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</si>
  <si>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</si>
  <si>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</si>
  <si>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</si>
  <si>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</si>
  <si>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</si>
  <si>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</si>
  <si>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</si>
  <si>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</si>
  <si>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</si>
  <si>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</si>
  <si>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</si>
  <si>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</si>
  <si>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</si>
  <si>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</si>
  <si>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</si>
  <si>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</si>
  <si>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</si>
  <si>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</si>
  <si>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</si>
  <si>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</si>
  <si>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</si>
  <si>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</si>
  <si>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</si>
  <si>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</si>
  <si>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</si>
  <si>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</si>
  <si>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</si>
  <si>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</si>
  <si>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</si>
  <si>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</si>
  <si>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</si>
  <si>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</si>
  <si>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</si>
  <si>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</si>
  <si>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</si>
  <si>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</si>
  <si>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</si>
  <si>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</si>
  <si>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</si>
  <si>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</si>
  <si>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</si>
  <si>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</si>
  <si>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</si>
  <si>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</si>
  <si>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</si>
  <si>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</si>
  <si>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</si>
  <si>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</si>
  <si>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</si>
  <si>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</si>
  <si>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</si>
  <si>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</si>
  <si>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</si>
  <si>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</si>
  <si>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</si>
  <si>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</si>
  <si>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</si>
  <si>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</si>
  <si>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</si>
  <si>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</si>
  <si>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</si>
  <si>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</si>
  <si>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</si>
  <si>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</si>
  <si>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</si>
  <si>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</si>
  <si>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</si>
  <si>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</si>
  <si>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</si>
  <si>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</si>
  <si>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</si>
  <si>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</si>
  <si>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</si>
  <si>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</si>
  <si>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</si>
  <si>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</si>
  <si>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</si>
  <si>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</si>
  <si>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</si>
  <si>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</si>
  <si>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</si>
  <si>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</si>
  <si>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</si>
  <si>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</si>
  <si>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</si>
  <si>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</si>
  <si>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</si>
  <si>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</si>
  <si>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</si>
  <si>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</si>
  <si>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</si>
  <si>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</si>
  <si>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</si>
  <si>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</si>
  <si>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</si>
  <si>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</si>
  <si>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</si>
  <si>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</si>
  <si>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</si>
  <si>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</si>
  <si>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</si>
  <si>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</si>
  <si>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</si>
  <si>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</si>
  <si>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</si>
  <si>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</si>
  <si>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</si>
  <si>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</si>
  <si>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</si>
  <si>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</si>
  <si>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</si>
  <si>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</si>
  <si>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</si>
  <si>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</si>
  <si>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</si>
  <si>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</si>
  <si>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</si>
  <si>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</si>
  <si>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</si>
  <si>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</si>
  <si>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</si>
  <si>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</si>
  <si>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</si>
  <si>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</si>
  <si>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</si>
  <si>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</si>
  <si>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</si>
  <si>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</si>
  <si>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</si>
  <si>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</si>
  <si>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</si>
  <si>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</si>
  <si>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</si>
  <si>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</si>
  <si>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</si>
  <si>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</si>
  <si>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</si>
  <si>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</si>
  <si>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</si>
  <si>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</si>
  <si>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</si>
  <si>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</si>
  <si>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</si>
  <si>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</si>
  <si>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</si>
  <si>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</si>
  <si>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</si>
  <si>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</si>
  <si>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</si>
  <si>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</si>
  <si>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</si>
  <si>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</si>
  <si>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</si>
  <si>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</si>
  <si>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</si>
  <si>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</si>
  <si>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</si>
  <si>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</si>
  <si>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</si>
  <si>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</si>
  <si>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</si>
  <si>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</si>
  <si>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</si>
  <si>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</si>
  <si>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</si>
  <si>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</si>
  <si>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</si>
  <si>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</si>
  <si>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</si>
  <si>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</si>
  <si>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</si>
  <si>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</si>
  <si>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</si>
  <si>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</si>
  <si>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</si>
  <si>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</si>
  <si>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</si>
  <si>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</si>
  <si>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</si>
  <si>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</si>
  <si>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</si>
  <si>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</si>
  <si>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</si>
  <si>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</si>
  <si>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</si>
  <si>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</si>
  <si>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</si>
  <si>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</si>
  <si>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</si>
  <si>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</si>
  <si>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</si>
  <si>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</si>
  <si>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</si>
  <si>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</si>
  <si>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</si>
  <si>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</si>
  <si>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</si>
  <si>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</si>
  <si>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</si>
  <si>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</si>
  <si>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</si>
  <si>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</si>
  <si>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</si>
  <si>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</si>
  <si>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</si>
  <si>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</si>
  <si>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</si>
  <si>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</si>
  <si>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</si>
  <si>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</si>
  <si>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</si>
  <si>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</si>
  <si>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</si>
  <si>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</si>
  <si>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</si>
  <si>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</si>
  <si>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</si>
  <si>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</si>
  <si>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</si>
  <si>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</si>
  <si>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</si>
  <si>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</si>
  <si>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</si>
  <si>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</si>
  <si>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</si>
  <si>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</si>
  <si>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</si>
  <si>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</si>
  <si>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</si>
  <si>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</si>
  <si>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</si>
  <si>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</si>
  <si>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</si>
  <si>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</si>
  <si>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</si>
  <si>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</si>
  <si>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</si>
  <si>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</si>
  <si>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</si>
  <si>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</si>
  <si>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</si>
  <si>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</si>
  <si>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</si>
  <si>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</si>
  <si>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</si>
  <si>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</si>
  <si>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</si>
  <si>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</si>
  <si>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</si>
  <si>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</si>
  <si>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</si>
  <si>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</si>
  <si>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</si>
  <si>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</si>
  <si>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</si>
  <si>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</si>
  <si>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</si>
  <si>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</si>
  <si>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</si>
  <si>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</si>
  <si>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</si>
  <si>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</si>
  <si>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</si>
  <si>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</si>
  <si>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</si>
  <si>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</si>
  <si>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</si>
  <si>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</si>
  <si>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</si>
  <si>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</si>
  <si>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</si>
  <si>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</si>
  <si>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</si>
  <si>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</si>
  <si>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</si>
  <si>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</si>
  <si>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</si>
  <si>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</si>
  <si>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</si>
  <si>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</si>
  <si>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</si>
  <si>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</si>
  <si>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</si>
  <si>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</si>
  <si>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</si>
  <si>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</si>
  <si>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</si>
  <si>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</si>
  <si>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</si>
  <si>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</si>
  <si>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</si>
  <si>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</si>
  <si>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</si>
  <si>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</si>
  <si>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</si>
  <si>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</si>
  <si>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</si>
  <si>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</si>
  <si>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</si>
  <si>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</si>
  <si>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</si>
  <si>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</si>
  <si>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</si>
  <si>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</si>
  <si>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</si>
  <si>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</si>
  <si>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</si>
  <si>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</si>
  <si>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</si>
  <si>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</si>
  <si>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</si>
  <si>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</si>
  <si>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</si>
  <si>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</si>
  <si>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</si>
  <si>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</si>
  <si>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</si>
  <si>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</si>
  <si>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</si>
  <si>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</si>
  <si>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</si>
  <si>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</si>
  <si>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</si>
  <si>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</si>
  <si>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</si>
  <si>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</si>
  <si>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</si>
  <si>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</si>
  <si>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</si>
  <si>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</si>
  <si>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</si>
  <si>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</si>
  <si>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</si>
  <si>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</si>
  <si>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</si>
  <si>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</si>
  <si>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</si>
  <si>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</si>
  <si>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</si>
  <si>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</si>
  <si>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</si>
  <si>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</si>
  <si>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</si>
  <si>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</si>
  <si>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</si>
  <si>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</si>
  <si>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</si>
  <si>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</si>
  <si>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</si>
  <si>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</si>
  <si>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</si>
  <si>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</si>
  <si>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</si>
  <si>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</si>
  <si>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</si>
  <si>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</si>
  <si>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</si>
  <si>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</si>
  <si>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</si>
  <si>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</si>
  <si>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</si>
  <si>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</si>
  <si>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</si>
  <si>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</si>
  <si>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</si>
  <si>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</si>
  <si>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</si>
  <si>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</si>
  <si>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</si>
  <si>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</si>
  <si>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</si>
  <si>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</si>
  <si>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</si>
  <si>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</si>
  <si>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</si>
  <si>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</si>
  <si>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</si>
  <si>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</si>
  <si>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</si>
  <si>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</si>
  <si>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</si>
  <si>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</si>
  <si>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</si>
  <si>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</si>
  <si>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</si>
  <si>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</si>
  <si>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</si>
  <si>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</si>
  <si>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</si>
  <si>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</si>
  <si>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</si>
  <si>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</si>
  <si>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</si>
  <si>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</si>
  <si>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</si>
  <si>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</si>
  <si>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</si>
  <si>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</si>
  <si>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</si>
  <si>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</si>
  <si>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</si>
  <si>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</si>
  <si>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</si>
  <si>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</si>
  <si>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</si>
  <si>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</si>
  <si>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</si>
  <si>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</si>
  <si>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</si>
  <si>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</si>
  <si>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</si>
  <si>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</si>
  <si>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</si>
  <si>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</si>
  <si>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</si>
  <si>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</si>
  <si>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</si>
  <si>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</si>
  <si>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</si>
  <si>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</si>
  <si>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</si>
  <si>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</si>
  <si>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</si>
  <si>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</si>
  <si>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</si>
  <si>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</si>
  <si>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</si>
  <si>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</si>
  <si>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</si>
  <si>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</si>
  <si>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</si>
  <si>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</si>
  <si>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</si>
  <si>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</si>
  <si>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</si>
  <si>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</si>
  <si>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</si>
  <si>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</si>
  <si>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</si>
  <si>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</si>
  <si>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</si>
  <si>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</si>
  <si>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</si>
  <si>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</si>
  <si>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</si>
  <si>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</si>
  <si>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</si>
  <si>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</si>
  <si>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</si>
  <si>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</si>
  <si>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</si>
  <si>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</si>
  <si>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</si>
  <si>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</si>
  <si>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</si>
  <si>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</si>
  <si>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</si>
  <si>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</si>
  <si>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</si>
  <si>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</si>
  <si>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</si>
  <si>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</si>
  <si>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</si>
  <si>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</si>
  <si>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</si>
  <si>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</si>
  <si>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</si>
  <si>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</si>
  <si>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</si>
  <si>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</si>
  <si>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</si>
  <si>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</si>
  <si>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</si>
  <si>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</si>
  <si>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</si>
  <si>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</si>
  <si>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</si>
  <si>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</si>
  <si>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</si>
  <si>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</si>
  <si>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</si>
  <si>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</si>
  <si>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</si>
  <si>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</si>
  <si>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</si>
  <si>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</si>
  <si>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</si>
  <si>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</si>
  <si>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</si>
  <si>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</si>
  <si>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</si>
  <si>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</si>
  <si>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</si>
  <si>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</si>
  <si>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</si>
  <si>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</si>
  <si>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</si>
  <si>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</si>
  <si>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</si>
  <si>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</si>
  <si>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</si>
  <si>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</si>
  <si>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</si>
  <si>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</si>
  <si>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</si>
  <si>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</si>
  <si>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</si>
  <si>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</si>
  <si>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</si>
  <si>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</si>
  <si>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</si>
  <si>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</si>
  <si>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</si>
  <si>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</si>
  <si>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</si>
  <si>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</si>
  <si>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</si>
  <si>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</si>
  <si>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</si>
  <si>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</si>
  <si>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</si>
  <si>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</si>
  <si>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</si>
  <si>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</si>
  <si>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</si>
  <si>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</si>
  <si>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</si>
  <si>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</si>
  <si>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</si>
  <si>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</si>
  <si>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</si>
  <si>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</si>
  <si>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</si>
  <si>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</si>
  <si>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</si>
  <si>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</si>
  <si>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</si>
  <si>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</si>
  <si>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</si>
  <si>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</si>
  <si>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</si>
  <si>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</si>
  <si>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</si>
  <si>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</si>
  <si>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</si>
  <si>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</si>
  <si>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</si>
  <si>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</si>
  <si>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</si>
  <si>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</si>
  <si>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</si>
  <si>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</si>
  <si>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</si>
  <si>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</si>
  <si>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</si>
  <si>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</si>
  <si>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</si>
  <si>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</si>
  <si>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</si>
  <si>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</si>
  <si>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</si>
  <si>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</si>
  <si>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</si>
  <si>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</si>
  <si>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</si>
  <si>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</si>
  <si>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</si>
  <si>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</si>
  <si>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</si>
  <si>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</si>
  <si>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</si>
  <si>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</si>
  <si>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</si>
  <si>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</si>
  <si>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</si>
  <si>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</si>
  <si>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</si>
  <si>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</si>
  <si>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</si>
  <si>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</si>
  <si>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</si>
  <si>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</si>
  <si>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</si>
  <si>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</si>
  <si>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</si>
  <si>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</si>
  <si>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</si>
  <si>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</si>
  <si>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</si>
  <si>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</si>
  <si>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</si>
  <si>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</si>
  <si>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</si>
  <si>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</si>
  <si>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</si>
  <si>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</si>
  <si>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</si>
  <si>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</si>
  <si>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</si>
  <si>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</si>
  <si>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</si>
  <si>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</si>
  <si>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</si>
  <si>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</si>
  <si>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</si>
  <si>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</si>
  <si>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</si>
  <si>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</si>
  <si>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</si>
  <si>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</si>
  <si>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</si>
  <si>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</si>
  <si>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</si>
  <si>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</si>
  <si>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</si>
  <si>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</si>
  <si>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</si>
  <si>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</si>
  <si>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</si>
  <si>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</si>
  <si>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</si>
  <si>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</si>
  <si>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</si>
  <si>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</si>
  <si>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</si>
  <si>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</si>
  <si>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</si>
  <si>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</si>
  <si>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</si>
  <si>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</si>
  <si>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</si>
  <si>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</si>
  <si>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</si>
  <si>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</si>
  <si>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</si>
  <si>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</si>
  <si>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</si>
  <si>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</si>
  <si>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</si>
  <si>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</si>
  <si>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</si>
  <si>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</si>
  <si>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</si>
  <si>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</si>
  <si>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</si>
  <si>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</si>
  <si>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</si>
  <si>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</si>
  <si>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</si>
  <si>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</si>
  <si>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</si>
  <si>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</si>
  <si>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</si>
  <si>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</si>
  <si>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</si>
  <si>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</si>
  <si>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</si>
  <si>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</si>
  <si>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</si>
  <si>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</si>
  <si>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</si>
  <si>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</si>
  <si>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</si>
  <si>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</si>
  <si>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</si>
  <si>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</si>
  <si>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</si>
  <si>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</si>
  <si>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</si>
  <si>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</si>
  <si>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</si>
  <si>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</si>
  <si>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</si>
  <si>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</si>
  <si>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</si>
  <si>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</si>
  <si>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</si>
  <si>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</si>
  <si>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</si>
  <si>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</si>
  <si>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</si>
  <si>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</si>
  <si>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</si>
  <si>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</si>
  <si>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</si>
  <si>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</si>
  <si>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</si>
  <si>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</si>
  <si>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</si>
  <si>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</si>
  <si>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</si>
  <si>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</si>
  <si>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</si>
  <si>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</si>
  <si>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</si>
  <si>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</si>
  <si>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</si>
  <si>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</si>
  <si>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</si>
  <si>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</si>
  <si>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</si>
  <si>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</si>
  <si>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</si>
  <si>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</si>
  <si>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</si>
  <si>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</si>
  <si>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</si>
  <si>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</si>
  <si>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</si>
  <si>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</si>
  <si>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</si>
  <si>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</si>
  <si>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</si>
  <si>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</si>
  <si>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</si>
  <si>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</si>
  <si>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</si>
  <si>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</si>
  <si>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</si>
  <si>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</si>
  <si>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</si>
  <si>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</si>
  <si>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</si>
  <si>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</si>
  <si>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</si>
  <si>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</si>
  <si>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</si>
  <si>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</si>
  <si>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</si>
  <si>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</si>
  <si>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</si>
  <si>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</si>
  <si>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</si>
  <si>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</si>
  <si>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</si>
  <si>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</si>
  <si>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</si>
  <si>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</si>
  <si>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</si>
  <si>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</si>
  <si>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</si>
  <si>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</si>
  <si>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</si>
  <si>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</si>
  <si>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</si>
  <si>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</si>
  <si>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</si>
  <si>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</si>
  <si>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</si>
  <si>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</si>
  <si>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</si>
  <si>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</si>
  <si>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</si>
  <si>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</si>
  <si>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</si>
  <si>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</si>
  <si>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</si>
  <si>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</si>
  <si>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</si>
  <si>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</si>
  <si>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</si>
  <si>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</si>
  <si>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</si>
  <si>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</si>
  <si>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</si>
  <si>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</si>
  <si>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</si>
  <si>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</si>
  <si>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</si>
  <si>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</si>
  <si>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</si>
  <si>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</si>
  <si>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</si>
  <si>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</si>
  <si>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</si>
  <si>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</si>
  <si>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</si>
  <si>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</si>
  <si>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</si>
  <si>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</si>
  <si>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</si>
  <si>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</si>
  <si>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</si>
  <si>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</si>
  <si>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</si>
  <si>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</si>
  <si>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</si>
  <si>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</si>
  <si>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</si>
  <si>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</si>
  <si>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</si>
  <si>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</si>
  <si>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</si>
  <si>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</si>
  <si>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</si>
  <si>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</si>
  <si>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</si>
  <si>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</si>
  <si>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</si>
  <si>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</si>
  <si>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</si>
  <si>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</si>
  <si>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</si>
  <si>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</si>
  <si>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</si>
  <si>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</si>
  <si>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</si>
  <si>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</si>
  <si>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</si>
  <si>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</si>
  <si>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</si>
  <si>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</si>
  <si>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</si>
  <si>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</si>
  <si>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</si>
  <si>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</si>
  <si>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</si>
  <si>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</si>
  <si>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</si>
  <si>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</si>
  <si>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</si>
  <si>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</si>
  <si>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</si>
  <si>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</si>
  <si>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</si>
  <si>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</si>
  <si>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</si>
  <si>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</si>
  <si>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</si>
  <si>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</si>
  <si>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</si>
  <si>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</si>
  <si>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</si>
  <si>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</si>
  <si>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</si>
  <si>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</si>
  <si>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</si>
  <si>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</si>
  <si>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</si>
  <si>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</si>
  <si>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</si>
  <si>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</si>
  <si>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</si>
  <si>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</si>
  <si>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</si>
  <si>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</si>
  <si>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</si>
  <si>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</si>
  <si>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</si>
  <si>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</si>
  <si>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</si>
  <si>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</si>
  <si>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</si>
  <si>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</si>
  <si>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</si>
  <si>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</si>
  <si>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</si>
  <si>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</si>
  <si>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</si>
  <si>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</si>
  <si>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</si>
  <si>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</si>
  <si>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</si>
  <si>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</si>
  <si>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</si>
  <si>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</si>
  <si>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</si>
  <si>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</si>
  <si>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</si>
  <si>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</si>
  <si>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</si>
  <si>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</si>
  <si>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</si>
  <si>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</si>
  <si>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</si>
  <si>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</si>
  <si>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</si>
  <si>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</si>
  <si>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</si>
  <si>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</si>
  <si>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</si>
  <si>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</si>
  <si>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</si>
  <si>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</si>
  <si>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</si>
  <si>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</si>
  <si>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</si>
  <si>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</si>
  <si>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</si>
  <si>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</si>
  <si>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</si>
  <si>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</si>
  <si>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</si>
  <si>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</si>
  <si>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</si>
  <si>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</si>
  <si>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</si>
  <si>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</si>
  <si>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</si>
  <si>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</si>
  <si>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</si>
  <si>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</si>
  <si>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</si>
  <si>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</si>
  <si>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</si>
  <si>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</si>
  <si>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</si>
  <si>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</si>
  <si>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</si>
  <si>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</si>
  <si>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</si>
  <si>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</si>
  <si>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</si>
  <si>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</si>
  <si>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</si>
  <si>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</si>
  <si>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</si>
  <si>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</si>
  <si>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</si>
  <si>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</si>
  <si>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</si>
  <si>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</si>
  <si>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</si>
  <si>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</si>
  <si>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</si>
  <si>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</si>
  <si>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</si>
  <si>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</si>
  <si>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</si>
  <si>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</si>
  <si>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</si>
  <si>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</si>
  <si>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</si>
  <si>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</si>
  <si>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</si>
  <si>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</si>
  <si>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</si>
  <si>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</si>
  <si>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</si>
  <si>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</si>
  <si>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</si>
  <si>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</si>
  <si>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</si>
  <si>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</si>
  <si>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</si>
  <si>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</si>
  <si>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</si>
  <si>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</si>
  <si>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</si>
  <si>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</si>
  <si>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</si>
  <si>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</si>
  <si>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</si>
  <si>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</si>
  <si>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</si>
  <si>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</si>
  <si>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</si>
  <si>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</si>
  <si>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</si>
  <si>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</si>
  <si>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</si>
  <si>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</si>
  <si>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</si>
  <si>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</si>
  <si>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</si>
  <si>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</si>
  <si>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</si>
  <si>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</si>
  <si>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</si>
  <si>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</si>
  <si>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</si>
  <si>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</si>
  <si>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</si>
  <si>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</si>
  <si>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</si>
  <si>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</si>
  <si>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</si>
  <si>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</si>
  <si>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</si>
  <si>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</si>
  <si>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</si>
  <si>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</si>
  <si>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</si>
  <si>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</si>
  <si>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</si>
  <si>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</si>
  <si>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</si>
  <si>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</si>
  <si>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</si>
  <si>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</si>
  <si>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</si>
  <si>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</si>
  <si>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</si>
  <si>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</si>
  <si>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</si>
  <si>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</si>
  <si>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</si>
  <si>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</si>
  <si>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</si>
  <si>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</si>
  <si>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</si>
  <si>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</si>
  <si>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</si>
  <si>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</si>
  <si>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</si>
  <si>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</si>
  <si>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</si>
  <si>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</si>
  <si>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</si>
  <si>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</si>
  <si>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</si>
  <si>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</si>
  <si>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</si>
  <si>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</si>
  <si>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</si>
  <si>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</si>
  <si>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</si>
  <si>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</si>
  <si>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</si>
  <si>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</si>
  <si>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</si>
  <si>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</si>
  <si>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</si>
  <si>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</si>
  <si>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</si>
  <si>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</si>
  <si>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</si>
  <si>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</si>
  <si>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</si>
  <si>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</si>
  <si>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</si>
  <si>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</si>
  <si>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</si>
  <si>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</si>
  <si>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</si>
  <si>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</si>
  <si>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</si>
  <si>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</si>
  <si>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</si>
  <si>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</si>
  <si>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</si>
  <si>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</si>
  <si>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</si>
  <si>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</si>
  <si>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</si>
  <si>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</si>
  <si>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</si>
  <si>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</si>
  <si>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</si>
  <si>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</si>
  <si>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</si>
  <si>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</si>
  <si>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</si>
  <si>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</si>
  <si>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</si>
  <si>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</si>
  <si>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</si>
  <si>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</si>
  <si>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</si>
  <si>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</si>
  <si>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</si>
  <si>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</si>
  <si>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</si>
  <si>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</si>
  <si>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</si>
  <si>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</si>
  <si>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</si>
  <si>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</si>
  <si>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</si>
  <si>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</si>
  <si>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</si>
  <si>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</si>
  <si>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</si>
  <si>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</si>
  <si>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</si>
  <si>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</si>
  <si>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</si>
  <si>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</si>
  <si>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</si>
  <si>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</si>
  <si>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</si>
  <si>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</si>
  <si>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</si>
  <si>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</si>
  <si>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</si>
  <si>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</si>
  <si>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</si>
  <si>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</si>
  <si>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</si>
  <si>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</si>
  <si>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</si>
  <si>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</si>
  <si>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</si>
  <si>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</si>
  <si>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</si>
  <si>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</si>
  <si>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</si>
  <si>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</si>
  <si>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</si>
  <si>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</si>
  <si>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</si>
  <si>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</si>
  <si>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</si>
  <si>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</si>
  <si>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</si>
  <si>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</si>
  <si>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</si>
  <si>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</si>
  <si>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</si>
  <si>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</si>
  <si>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</si>
  <si>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</si>
  <si>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</si>
  <si>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</si>
  <si>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</si>
  <si>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</si>
  <si>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</si>
  <si>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</si>
  <si>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</si>
  <si>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</si>
  <si>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</si>
  <si>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</si>
  <si>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</si>
  <si>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</si>
  <si>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</si>
  <si>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</si>
  <si>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</si>
  <si>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</si>
  <si>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</si>
  <si>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</si>
  <si>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</si>
  <si>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</si>
  <si>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</si>
  <si>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</si>
  <si>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</si>
  <si>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</si>
  <si>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</si>
  <si>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</si>
  <si>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</si>
  <si>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</si>
  <si>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</si>
  <si>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</si>
  <si>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</si>
  <si>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</si>
  <si>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</si>
  <si>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</si>
  <si>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</si>
  <si>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</si>
  <si>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</si>
  <si>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</si>
  <si>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</si>
  <si>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</si>
  <si>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</si>
  <si>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</si>
  <si>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</si>
  <si>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</si>
  <si>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</si>
  <si>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</si>
  <si>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</si>
  <si>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</si>
  <si>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</si>
  <si>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</si>
  <si>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</si>
  <si>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</si>
  <si>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</si>
  <si>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</si>
  <si>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</si>
  <si>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</si>
  <si>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</si>
  <si>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</si>
  <si>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</si>
  <si>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</si>
  <si>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</si>
  <si>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</si>
  <si>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</si>
  <si>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</si>
  <si>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</si>
  <si>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</si>
  <si>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</si>
  <si>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</si>
  <si>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</si>
  <si>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</si>
  <si>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</si>
  <si>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</si>
  <si>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</si>
  <si>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</si>
  <si>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</si>
  <si>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</si>
  <si>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</si>
  <si>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</si>
  <si>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</si>
  <si>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</si>
  <si>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</si>
  <si>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</si>
  <si>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</si>
  <si>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</si>
  <si>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</si>
  <si>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</si>
  <si>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</si>
  <si>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</si>
  <si>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</si>
  <si>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</si>
  <si>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</si>
  <si>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</si>
  <si>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</si>
  <si>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</si>
  <si>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</si>
  <si>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</si>
  <si>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</si>
  <si>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</si>
  <si>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</si>
  <si>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</si>
  <si>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</si>
  <si>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</si>
  <si>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</si>
  <si>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</si>
  <si>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</si>
  <si>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</si>
  <si>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</si>
  <si>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</si>
  <si>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</si>
  <si>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</si>
  <si>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</si>
  <si>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</si>
  <si>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</si>
  <si>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</si>
  <si>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</si>
  <si>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</si>
  <si>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</si>
  <si>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</si>
  <si>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</si>
  <si>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</si>
  <si>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</si>
  <si>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</si>
  <si>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</si>
  <si>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</si>
  <si>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</si>
  <si>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</si>
  <si>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</si>
  <si>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</si>
  <si>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</si>
  <si>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</si>
  <si>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</si>
  <si>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</si>
  <si>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</si>
  <si>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</si>
  <si>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</si>
  <si>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</si>
  <si>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</si>
  <si>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</si>
  <si>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</si>
  <si>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</si>
  <si>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</si>
  <si>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</si>
  <si>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</si>
  <si>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</si>
  <si>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</si>
  <si>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</si>
  <si>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</si>
  <si>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</si>
  <si>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</si>
  <si>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</si>
  <si>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</si>
  <si>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</si>
  <si>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</si>
  <si>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</si>
  <si>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</si>
  <si>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</si>
  <si>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</si>
  <si>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</si>
  <si>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</si>
  <si>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</si>
  <si>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</si>
  <si>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</si>
  <si>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</si>
  <si>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</si>
  <si>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</si>
  <si>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</si>
  <si>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</si>
  <si>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</si>
  <si>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</si>
  <si>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</si>
  <si>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</si>
  <si>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</si>
  <si>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</si>
  <si>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</si>
  <si>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</si>
  <si>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</si>
  <si>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</si>
  <si>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</si>
  <si>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</si>
  <si>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</si>
  <si>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</si>
  <si>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</si>
  <si>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</si>
  <si>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</si>
  <si>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</si>
  <si>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</si>
  <si>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</si>
  <si>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</si>
  <si>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</si>
  <si>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</si>
  <si>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</si>
  <si>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</si>
  <si>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</si>
  <si>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</si>
  <si>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</si>
  <si>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</si>
  <si>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</si>
  <si>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</si>
  <si>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</si>
  <si>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</si>
  <si>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</si>
  <si>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</si>
  <si>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</si>
  <si>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</si>
  <si>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</si>
  <si>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</si>
  <si>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</si>
  <si>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</si>
  <si>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</si>
  <si>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</si>
  <si>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</si>
  <si>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</si>
  <si>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</si>
  <si>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</si>
  <si>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</si>
  <si>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</si>
  <si>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</si>
  <si>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</si>
  <si>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</si>
  <si>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</si>
  <si>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</si>
  <si>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</si>
  <si>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</si>
  <si>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</si>
  <si>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</si>
  <si>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</si>
  <si>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</si>
  <si>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</si>
  <si>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</si>
  <si>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</si>
  <si>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</si>
  <si>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</si>
  <si>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</si>
  <si>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</si>
  <si>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</si>
  <si>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</si>
  <si>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</si>
  <si>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</si>
  <si>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</si>
  <si>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</si>
  <si>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</si>
  <si>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</si>
  <si>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</si>
  <si>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</si>
  <si>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</si>
  <si>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</si>
  <si>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</si>
  <si>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</si>
  <si>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</si>
  <si>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</si>
  <si>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</si>
  <si>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</si>
  <si>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</si>
  <si>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</si>
  <si>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</si>
  <si>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</si>
  <si>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</si>
  <si>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</si>
  <si>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</si>
  <si>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</si>
  <si>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</si>
  <si>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</si>
  <si>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</si>
  <si>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</si>
  <si>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</si>
  <si>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</si>
  <si>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</si>
  <si>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</si>
  <si>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</si>
  <si>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</si>
  <si>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</si>
  <si>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</si>
  <si>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</si>
  <si>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</si>
  <si>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</si>
  <si>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</si>
  <si>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</si>
  <si>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</si>
  <si>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</si>
  <si>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</si>
  <si>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</si>
  <si>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</si>
  <si>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</si>
  <si>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</si>
  <si>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</si>
  <si>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</si>
  <si>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</si>
  <si>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</si>
  <si>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</si>
  <si>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</si>
  <si>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</si>
  <si>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</si>
  <si>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</si>
  <si>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</si>
  <si>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</si>
  <si>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</si>
  <si>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</si>
  <si>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</si>
  <si>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</si>
  <si>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</si>
  <si>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</si>
  <si>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</si>
  <si>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</si>
  <si>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</si>
  <si>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</si>
  <si>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</si>
  <si>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</si>
  <si>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</si>
  <si>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</si>
  <si>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</si>
  <si>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</si>
  <si>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</si>
  <si>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</si>
  <si>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</si>
  <si>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</si>
  <si>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</si>
  <si>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</si>
  <si>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</si>
  <si>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</si>
  <si>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</si>
  <si>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</si>
  <si>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</si>
  <si>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</si>
  <si>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</si>
  <si>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</si>
  <si>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</si>
  <si>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</si>
  <si>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</si>
  <si>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</si>
  <si>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</si>
  <si>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</si>
  <si>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</si>
  <si>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</si>
  <si>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</si>
  <si>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</si>
  <si>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</si>
  <si>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</si>
  <si>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</si>
  <si>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</si>
  <si>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</si>
  <si>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</si>
  <si>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</si>
  <si>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</si>
  <si>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</si>
  <si>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</si>
  <si>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</si>
  <si>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</si>
  <si>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</si>
  <si>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</si>
  <si>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</si>
  <si>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</si>
  <si>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</si>
  <si>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</si>
  <si>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</si>
  <si>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</si>
  <si>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</si>
  <si>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</si>
  <si>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</si>
  <si>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</si>
  <si>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</si>
  <si>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</si>
  <si>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</si>
  <si>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</si>
  <si>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</si>
  <si>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</si>
  <si>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</si>
  <si>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</si>
  <si>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</si>
  <si>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</si>
  <si>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</si>
  <si>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</si>
  <si>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</si>
  <si>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</si>
  <si>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</si>
  <si>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</si>
  <si>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</si>
  <si>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</si>
  <si>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</si>
  <si>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</si>
  <si>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</si>
  <si>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</si>
  <si>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</si>
  <si>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</si>
  <si>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</si>
  <si>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</si>
  <si>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</si>
  <si>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</si>
  <si>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</si>
  <si>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</si>
  <si>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</si>
  <si>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</si>
  <si>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</si>
  <si>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</si>
  <si>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</si>
  <si>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</si>
  <si>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</si>
  <si>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</si>
  <si>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</si>
  <si>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</si>
  <si>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</si>
  <si>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</si>
  <si>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</si>
  <si>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</si>
  <si>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</si>
  <si>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</si>
  <si>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</si>
  <si>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</si>
  <si>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</si>
  <si>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</si>
  <si>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</si>
  <si>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</si>
  <si>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</si>
  <si>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</si>
  <si>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</si>
  <si>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</si>
  <si>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</si>
  <si>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</si>
  <si>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</si>
  <si>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</si>
  <si>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</si>
  <si>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</si>
  <si>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</si>
  <si>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</si>
  <si>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</si>
  <si>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</si>
  <si>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</si>
  <si>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</si>
  <si>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</si>
  <si>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</si>
  <si>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</si>
  <si>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</si>
  <si>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</si>
  <si>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</si>
  <si>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</si>
  <si>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</si>
  <si>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</si>
  <si>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</si>
  <si>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</si>
  <si>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</si>
  <si>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</si>
  <si>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</si>
  <si>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</si>
  <si>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</si>
  <si>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</si>
  <si>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</si>
  <si>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</si>
  <si>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</si>
  <si>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</si>
  <si>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</si>
  <si>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</si>
  <si>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</si>
  <si>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</si>
  <si>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</si>
  <si>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</si>
  <si>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</si>
  <si>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</si>
  <si>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</si>
  <si>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</si>
  <si>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</si>
  <si>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</si>
  <si>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</si>
  <si>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</si>
  <si>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</si>
  <si>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</si>
  <si>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</si>
  <si>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</si>
  <si>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</si>
  <si>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</si>
  <si>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</si>
  <si>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</si>
  <si>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</si>
  <si>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</si>
  <si>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</si>
  <si>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</si>
  <si>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</si>
  <si>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</si>
  <si>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</si>
  <si>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</si>
  <si>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</si>
  <si>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</si>
  <si>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</si>
  <si>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</si>
  <si>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</si>
  <si>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</si>
  <si>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</si>
  <si>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</si>
  <si>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</si>
  <si>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</si>
  <si>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</si>
  <si>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</si>
  <si>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</si>
  <si>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</si>
  <si>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</si>
  <si>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</si>
  <si>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</si>
  <si>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</si>
  <si>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</si>
  <si>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</si>
  <si>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</si>
  <si>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</si>
  <si>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</si>
  <si>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</si>
  <si>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</si>
  <si>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</si>
  <si>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</si>
  <si>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</si>
  <si>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</si>
  <si>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</si>
  <si>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</si>
  <si>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</si>
  <si>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</si>
  <si>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</si>
  <si>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</si>
  <si>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</si>
  <si>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</si>
  <si>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</si>
  <si>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</si>
  <si>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</si>
  <si>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</si>
  <si>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</si>
  <si>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</si>
  <si>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</si>
  <si>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</si>
  <si>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</si>
  <si>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</si>
  <si>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</si>
  <si>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</si>
  <si>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</si>
  <si>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</si>
  <si>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</si>
  <si>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</si>
  <si>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</si>
  <si>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</si>
  <si>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</si>
  <si>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</si>
  <si>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</si>
  <si>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</si>
  <si>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</si>
  <si>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</si>
  <si>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</si>
  <si>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</si>
  <si>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</si>
  <si>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</si>
  <si>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</si>
  <si>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</si>
  <si>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</si>
  <si>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</si>
  <si>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</si>
  <si>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</si>
  <si>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</si>
  <si>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</si>
  <si>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</si>
  <si>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</si>
  <si>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</si>
  <si>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</si>
  <si>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</si>
  <si>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</si>
  <si>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</si>
  <si>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</si>
  <si>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</si>
  <si>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</si>
  <si>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</si>
  <si>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</si>
  <si>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</si>
  <si>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</si>
  <si>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</si>
  <si>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</si>
  <si>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</si>
  <si>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</si>
  <si>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</si>
  <si>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</si>
  <si>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</si>
  <si>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</si>
  <si>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</si>
  <si>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</si>
  <si>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</si>
  <si>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</si>
  <si>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</si>
  <si>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</si>
  <si>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</si>
  <si>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</si>
  <si>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</si>
  <si>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</si>
  <si>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</si>
  <si>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</si>
  <si>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</si>
  <si>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</si>
  <si>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</si>
  <si>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</si>
  <si>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</si>
  <si>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</si>
  <si>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</si>
  <si>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</si>
  <si>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</si>
  <si>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</si>
  <si>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</si>
  <si>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</si>
  <si>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</si>
  <si>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</si>
  <si>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</si>
  <si>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</si>
  <si>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</si>
  <si>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</si>
  <si>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</si>
  <si>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</si>
  <si>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</si>
  <si>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</si>
  <si>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</si>
  <si>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</si>
  <si>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</si>
  <si>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</si>
  <si>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</si>
  <si>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</si>
  <si>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</si>
  <si>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</si>
  <si>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</si>
  <si>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</si>
  <si>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</si>
  <si>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</si>
  <si>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</si>
  <si>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</si>
  <si>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</si>
  <si>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</si>
  <si>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</si>
  <si>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</si>
  <si>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</si>
  <si>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</si>
  <si>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</si>
  <si>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</si>
  <si>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</si>
  <si>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</si>
  <si>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</si>
  <si>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</si>
  <si>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</si>
  <si>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</si>
  <si>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</si>
  <si>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</si>
  <si>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</si>
  <si>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</si>
  <si>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</si>
  <si>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</si>
  <si>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</si>
  <si>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</si>
  <si>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</si>
  <si>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</si>
  <si>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</si>
  <si>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</si>
  <si>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</si>
  <si>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</si>
  <si>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</si>
  <si>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</si>
  <si>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</si>
  <si>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</si>
  <si>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</si>
  <si>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</si>
  <si>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</si>
  <si>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</si>
  <si>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</si>
  <si>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</si>
  <si>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</si>
  <si>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</si>
  <si>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</si>
  <si>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</si>
  <si>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</si>
  <si>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</si>
  <si>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</si>
  <si>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</si>
  <si>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</si>
  <si>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</si>
  <si>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</si>
  <si>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</si>
  <si>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</si>
  <si>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</si>
  <si>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</si>
  <si>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</si>
  <si>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</si>
  <si>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</si>
  <si>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</si>
  <si>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</si>
  <si>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</si>
  <si>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</si>
  <si>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</si>
  <si>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</si>
  <si>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</si>
  <si>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</si>
  <si>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</si>
  <si>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</si>
  <si>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</si>
  <si>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</si>
  <si>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</si>
  <si>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</si>
  <si>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</si>
  <si>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</si>
  <si>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</si>
  <si>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</si>
  <si>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</si>
  <si>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</si>
  <si>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</si>
  <si>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</si>
  <si>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</si>
  <si>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</si>
  <si>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</si>
  <si>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</si>
  <si>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</si>
  <si>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</si>
  <si>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</si>
  <si>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</si>
  <si>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</si>
  <si>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</si>
  <si>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</si>
  <si>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</si>
  <si>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</si>
  <si>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</si>
  <si>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</si>
  <si>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</si>
  <si>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</si>
  <si>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</si>
  <si>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</si>
  <si>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</si>
  <si>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</si>
  <si>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</si>
  <si>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</si>
  <si>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</si>
  <si>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</si>
  <si>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</si>
  <si>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</si>
  <si>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</si>
  <si>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</si>
  <si>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</si>
  <si>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</si>
  <si>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</si>
  <si>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</si>
  <si>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</si>
  <si>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</si>
  <si>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</si>
  <si>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</si>
  <si>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</si>
  <si>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</si>
  <si>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</si>
  <si>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</si>
  <si>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</si>
  <si>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</si>
  <si>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</si>
  <si>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</si>
  <si>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</si>
  <si>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</si>
  <si>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</si>
  <si>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</si>
  <si>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</si>
  <si>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</si>
  <si>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</si>
  <si>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</si>
  <si>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</si>
  <si>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</si>
  <si>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</si>
  <si>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</si>
  <si>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</si>
  <si>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</si>
  <si>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</si>
  <si>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</si>
  <si>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</si>
  <si>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</si>
  <si>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</si>
  <si>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</si>
  <si>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</si>
  <si>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</si>
  <si>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</si>
  <si>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</si>
  <si>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</si>
  <si>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</si>
  <si>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</si>
  <si>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</si>
  <si>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</si>
  <si>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</si>
  <si>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</si>
  <si>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</si>
  <si>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</si>
  <si>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</si>
  <si>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</si>
  <si>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</si>
  <si>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</si>
  <si>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</si>
  <si>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</si>
  <si>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</si>
  <si>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</si>
  <si>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</si>
  <si>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</si>
  <si>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</si>
  <si>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</si>
  <si>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</si>
  <si>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</si>
  <si>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</si>
  <si>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</si>
  <si>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</si>
  <si>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</si>
  <si>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</si>
  <si>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</si>
  <si>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</si>
  <si>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</si>
  <si>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</si>
  <si>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</si>
  <si>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</si>
  <si>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</si>
  <si>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</si>
  <si>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</si>
  <si>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</si>
  <si>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</si>
  <si>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</si>
  <si>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</si>
  <si>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</si>
  <si>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</si>
  <si>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</si>
  <si>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</si>
  <si>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</si>
  <si>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</si>
  <si>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</si>
  <si>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</si>
  <si>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</si>
  <si>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</si>
  <si>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</si>
  <si>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</si>
  <si>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</si>
  <si>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</si>
  <si>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</si>
  <si>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</si>
  <si>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</si>
  <si>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</si>
  <si>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</si>
  <si>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</si>
  <si>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</si>
  <si>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</si>
  <si>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</si>
  <si>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</si>
  <si>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</si>
  <si>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</si>
  <si>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</si>
  <si>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</si>
  <si>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</si>
  <si>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</si>
  <si>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</si>
  <si>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</si>
  <si>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</si>
  <si>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</si>
  <si>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</si>
  <si>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</si>
  <si>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</si>
  <si>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</si>
  <si>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</si>
  <si>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</si>
  <si>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</si>
  <si>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</si>
  <si>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</si>
  <si>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</si>
  <si>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</si>
  <si>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</si>
  <si>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</si>
  <si>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</si>
  <si>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</si>
  <si>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</si>
  <si>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</si>
  <si>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</si>
  <si>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</si>
  <si>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</si>
  <si>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</si>
  <si>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</si>
  <si>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</si>
  <si>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</si>
  <si>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</si>
  <si>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</si>
  <si>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</si>
  <si>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</si>
  <si>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</si>
  <si>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</si>
  <si>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</si>
  <si>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</si>
  <si>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</si>
  <si>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</si>
  <si>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</si>
  <si>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</si>
  <si>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</si>
  <si>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</si>
  <si>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</si>
  <si>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</si>
  <si>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</si>
  <si>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</si>
  <si>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</si>
  <si>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</si>
  <si>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</si>
  <si>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</si>
  <si>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</si>
  <si>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</si>
  <si>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</si>
  <si>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</si>
  <si>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</si>
  <si>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</si>
  <si>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</si>
  <si>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</si>
  <si>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</si>
  <si>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</si>
  <si>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</si>
  <si>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</si>
  <si>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</si>
  <si>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</si>
  <si>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</si>
  <si>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</si>
  <si>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</si>
  <si>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</si>
  <si>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</si>
  <si>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</si>
  <si>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</si>
  <si>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</si>
  <si>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</si>
  <si>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</si>
  <si>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</si>
  <si>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</si>
  <si>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</si>
  <si>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</si>
  <si>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</si>
  <si>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</si>
  <si>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</si>
  <si>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</si>
  <si>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</si>
  <si>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</si>
  <si>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</si>
  <si>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</si>
  <si>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</si>
  <si>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</si>
  <si>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</si>
  <si>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</si>
  <si>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</si>
  <si>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</si>
  <si>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</si>
  <si>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</si>
  <si>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</si>
  <si>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</si>
  <si>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</si>
  <si>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</si>
  <si>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</si>
  <si>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</si>
  <si>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</si>
  <si>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</si>
  <si>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</si>
  <si>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</si>
  <si>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</si>
  <si>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</si>
  <si>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</si>
  <si>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</si>
  <si>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</si>
  <si>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</si>
  <si>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</si>
  <si>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</si>
  <si>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</si>
  <si>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</si>
  <si>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</si>
  <si>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</si>
  <si>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</si>
  <si>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</si>
  <si>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</si>
  <si>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</si>
  <si>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</si>
  <si>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</si>
  <si>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</si>
  <si>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</si>
  <si>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</si>
  <si>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</si>
  <si>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</si>
  <si>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</si>
  <si>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</si>
  <si>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</si>
  <si>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</si>
  <si>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</si>
  <si>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</si>
  <si>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</si>
  <si>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</si>
  <si>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</si>
  <si>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</si>
  <si>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</si>
  <si>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</si>
  <si>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</si>
  <si>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</si>
  <si>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</si>
  <si>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</si>
  <si>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</si>
  <si>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</si>
  <si>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</si>
  <si>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</si>
  <si>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</si>
  <si>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</si>
  <si>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</si>
  <si>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</si>
  <si>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</si>
  <si>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</si>
  <si>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</si>
  <si>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</si>
  <si>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</si>
  <si>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</si>
  <si>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</si>
  <si>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</si>
  <si>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</si>
  <si>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</si>
  <si>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</si>
  <si>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</si>
  <si>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</si>
  <si>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</si>
  <si>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</si>
  <si>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</si>
  <si>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</si>
  <si>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</si>
  <si>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</si>
  <si>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</si>
  <si>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</si>
  <si>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</si>
  <si>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</si>
  <si>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</si>
  <si>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</si>
  <si>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</si>
  <si>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</si>
  <si>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</si>
  <si>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</si>
  <si>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</si>
  <si>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</si>
  <si>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</si>
  <si>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</si>
  <si>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</si>
  <si>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</si>
  <si>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</si>
  <si>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</si>
  <si>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</si>
  <si>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</si>
  <si>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</si>
  <si>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</si>
  <si>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</si>
  <si>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</si>
  <si>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</si>
  <si>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</si>
  <si>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</si>
  <si>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</si>
  <si>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</si>
  <si>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</si>
  <si>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</si>
  <si>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</si>
  <si>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</si>
  <si>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</si>
  <si>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</si>
  <si>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</si>
  <si>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</si>
  <si>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</si>
  <si>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</si>
  <si>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</si>
  <si>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</si>
  <si>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</si>
  <si>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</si>
  <si>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</si>
  <si>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</si>
  <si>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</si>
  <si>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</si>
  <si>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</si>
  <si>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</si>
  <si>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</si>
  <si>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</si>
  <si>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</si>
  <si>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</si>
  <si>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</si>
  <si>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</si>
  <si>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</si>
  <si>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</si>
  <si>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</si>
  <si>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</si>
  <si>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</si>
  <si>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</si>
  <si>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</si>
  <si>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</si>
  <si>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</si>
  <si>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</si>
  <si>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</si>
  <si>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</si>
  <si>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</si>
  <si>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</si>
  <si>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</si>
  <si>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</si>
  <si>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</si>
  <si>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</si>
  <si>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</si>
  <si>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</si>
  <si>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</si>
  <si>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</si>
  <si>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</si>
  <si>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</si>
  <si>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</si>
  <si>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</si>
  <si>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</si>
  <si>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</si>
  <si>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</si>
  <si>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</si>
  <si>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</si>
  <si>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</si>
  <si>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</si>
  <si>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</si>
  <si>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</si>
  <si>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</si>
  <si>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</si>
  <si>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</si>
  <si>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</si>
  <si>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</si>
  <si>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</si>
  <si>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</si>
  <si>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</si>
  <si>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</si>
  <si>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</si>
  <si>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</si>
  <si>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</si>
  <si>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</si>
  <si>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</si>
  <si>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</si>
  <si>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</si>
  <si>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</si>
  <si>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</si>
  <si>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</si>
  <si>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</si>
  <si>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</si>
  <si>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</si>
  <si>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</si>
  <si>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</si>
  <si>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</si>
  <si>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</si>
  <si>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</si>
  <si>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</si>
  <si>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</si>
  <si>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</si>
  <si>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</si>
  <si>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</si>
  <si>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</si>
  <si>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</si>
  <si>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</si>
  <si>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</si>
  <si>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</si>
  <si>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</si>
  <si>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</si>
  <si>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</si>
  <si>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</si>
  <si>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</si>
  <si>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</si>
  <si>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</si>
  <si>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</si>
  <si>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</si>
  <si>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</si>
  <si>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</si>
  <si>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</si>
  <si>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</si>
  <si>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</si>
  <si>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</si>
  <si>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</si>
  <si>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</si>
  <si>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</si>
  <si>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</si>
  <si>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</si>
  <si>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</si>
  <si>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</si>
  <si>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</si>
  <si>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</si>
  <si>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</si>
  <si>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</si>
  <si>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</si>
  <si>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</si>
  <si>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</si>
  <si>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</si>
  <si>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</si>
  <si>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</si>
  <si>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</si>
  <si>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</si>
  <si>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</si>
  <si>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</si>
  <si>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</si>
  <si>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</si>
  <si>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</si>
  <si>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</si>
  <si>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</si>
  <si>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</si>
  <si>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</si>
  <si>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</si>
  <si>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</si>
  <si>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</si>
  <si>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</si>
  <si>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</si>
  <si>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</si>
  <si>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</si>
  <si>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</si>
  <si>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</si>
  <si>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</si>
  <si>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</si>
  <si>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</si>
  <si>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</si>
  <si>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</si>
  <si>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</si>
  <si>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</si>
  <si>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</si>
  <si>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</si>
  <si>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</si>
  <si>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</si>
  <si>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</si>
  <si>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</si>
  <si>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</si>
  <si>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</si>
  <si>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</si>
  <si>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</si>
  <si>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</si>
  <si>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</si>
  <si>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</si>
  <si>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</si>
  <si>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</si>
  <si>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</si>
  <si>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</si>
  <si>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</si>
  <si>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</si>
  <si>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</si>
  <si>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</si>
  <si>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</si>
  <si>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</si>
  <si>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</si>
  <si>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</si>
  <si>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</si>
  <si>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</si>
  <si>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</si>
  <si>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</si>
  <si>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</si>
  <si>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</si>
  <si>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</si>
  <si>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</si>
  <si>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</si>
  <si>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</si>
  <si>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</si>
  <si>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</si>
  <si>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</si>
  <si>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</si>
  <si>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</si>
  <si>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</si>
  <si>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</si>
  <si>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</si>
  <si>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</si>
  <si>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</si>
  <si>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</si>
  <si>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</si>
  <si>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</si>
  <si>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</si>
  <si>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</si>
  <si>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</si>
  <si>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</si>
  <si>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</si>
  <si>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</si>
  <si>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</si>
  <si>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</si>
  <si>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</si>
  <si>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</si>
  <si>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</si>
  <si>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</si>
  <si>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</si>
  <si>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</si>
  <si>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</si>
  <si>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</si>
  <si>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</si>
  <si>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</si>
  <si>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</si>
  <si>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</si>
  <si>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</si>
  <si>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</si>
  <si>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</si>
  <si>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</si>
  <si>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</si>
  <si>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</si>
  <si>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</si>
  <si>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</si>
  <si>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</si>
  <si>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</si>
  <si>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</si>
  <si>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</si>
  <si>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</si>
  <si>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</si>
  <si>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</si>
  <si>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</si>
  <si>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</si>
  <si>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</si>
  <si>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</si>
  <si>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</si>
  <si>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</si>
  <si>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</si>
  <si>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</si>
  <si>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</si>
  <si>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</si>
  <si>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</si>
  <si>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</si>
  <si>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</si>
  <si>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</si>
  <si>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</si>
  <si>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</si>
  <si>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</si>
  <si>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</si>
  <si>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</si>
  <si>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</si>
  <si>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</si>
  <si>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</si>
  <si>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</si>
  <si>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</si>
  <si>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</si>
  <si>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</si>
  <si>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</si>
  <si>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</si>
  <si>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</si>
  <si>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</si>
  <si>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</si>
  <si>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</si>
  <si>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</si>
  <si>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</si>
  <si>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</si>
  <si>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</si>
  <si>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</si>
  <si>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</si>
  <si>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</si>
  <si>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</si>
  <si>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</si>
  <si>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</si>
  <si>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</si>
  <si>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</si>
  <si>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</si>
  <si>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</si>
  <si>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</si>
  <si>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</si>
  <si>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</si>
  <si>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</si>
  <si>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</si>
  <si>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</si>
  <si>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</si>
  <si>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</si>
  <si>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</si>
  <si>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</si>
  <si>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</si>
  <si>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</si>
  <si>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</si>
  <si>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</si>
  <si>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</si>
  <si>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</si>
  <si>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</si>
  <si>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</si>
  <si>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</si>
  <si>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</si>
  <si>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</si>
  <si>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</si>
  <si>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</si>
  <si>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</si>
  <si>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</si>
  <si>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</si>
  <si>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</si>
  <si>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</si>
  <si>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</si>
  <si>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</si>
  <si>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</si>
  <si>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</si>
  <si>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</si>
  <si>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</si>
  <si>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</si>
  <si>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</si>
  <si>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</si>
  <si>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</si>
  <si>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</si>
  <si>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</si>
  <si>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</si>
  <si>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</si>
  <si>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</si>
  <si>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</si>
  <si>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</si>
  <si>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</si>
  <si>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</si>
  <si>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</si>
  <si>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</si>
  <si>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</si>
  <si>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</si>
  <si>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</si>
  <si>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</si>
  <si>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</si>
  <si>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</si>
  <si>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</si>
  <si>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</si>
  <si>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</si>
  <si>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</si>
  <si>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</si>
  <si>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</si>
  <si>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</si>
  <si>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</si>
  <si>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</si>
  <si>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</si>
  <si>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</si>
  <si>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</si>
  <si>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</si>
  <si>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</si>
  <si>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</si>
  <si>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</si>
  <si>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</si>
  <si>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</si>
  <si>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</si>
  <si>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</si>
  <si>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</si>
  <si>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</si>
  <si>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</si>
  <si>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</si>
  <si>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</si>
  <si>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</si>
  <si>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</si>
  <si>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</si>
  <si>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</si>
  <si>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</si>
  <si>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</si>
  <si>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</si>
  <si>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</si>
  <si>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</si>
  <si>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</si>
  <si>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</si>
  <si>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</si>
  <si>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</si>
  <si>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</si>
  <si>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</si>
  <si>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</si>
  <si>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</si>
  <si>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</si>
  <si>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</si>
  <si>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</si>
  <si>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</si>
  <si>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</si>
  <si>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</si>
  <si>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</si>
  <si>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</si>
  <si>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</si>
  <si>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</si>
  <si>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</si>
  <si>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</si>
  <si>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</si>
  <si>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</si>
  <si>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</si>
  <si>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</si>
  <si>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</si>
  <si>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</si>
  <si>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</si>
  <si>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</si>
  <si>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</si>
  <si>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</si>
  <si>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</si>
  <si>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</si>
  <si>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</si>
  <si>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</si>
  <si>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</si>
  <si>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</si>
  <si>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</si>
  <si>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</si>
  <si>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</si>
  <si>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</si>
  <si>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</si>
  <si>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</si>
  <si>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</si>
  <si>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</si>
  <si>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</si>
  <si>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</si>
  <si>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</si>
  <si>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</si>
  <si>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</si>
  <si>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</si>
  <si>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</si>
  <si>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</si>
  <si>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</si>
  <si>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</si>
  <si>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</si>
  <si>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</si>
  <si>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</si>
  <si>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</si>
  <si>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</si>
  <si>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</si>
  <si>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</si>
  <si>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</si>
  <si>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</si>
  <si>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</si>
  <si>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</si>
  <si>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</si>
  <si>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</si>
  <si>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</si>
  <si>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</si>
  <si>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</si>
  <si>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</si>
  <si>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</si>
  <si>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</si>
  <si>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</si>
  <si>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</si>
  <si>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</si>
  <si>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</si>
  <si>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</si>
  <si>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</si>
  <si>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</si>
  <si>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</si>
  <si>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</si>
  <si>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</si>
  <si>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</si>
  <si>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</si>
  <si>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</si>
  <si>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</si>
  <si>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</si>
  <si>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</si>
  <si>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</si>
  <si>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</si>
  <si>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</si>
  <si>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</si>
  <si>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</si>
  <si>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</si>
  <si>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</si>
  <si>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</si>
  <si>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</si>
  <si>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</si>
  <si>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</si>
  <si>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</si>
  <si>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</si>
  <si>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</si>
  <si>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</si>
  <si>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</si>
  <si>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</si>
  <si>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</si>
  <si>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</si>
  <si>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</si>
  <si>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</si>
  <si>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</si>
  <si>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</si>
  <si>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</si>
  <si>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</si>
  <si>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</si>
  <si>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</si>
  <si>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</si>
  <si>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</si>
  <si>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</si>
  <si>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</si>
  <si>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</si>
  <si>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</si>
  <si>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</si>
  <si>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</si>
  <si>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</si>
  <si>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</si>
  <si>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</si>
  <si>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</si>
  <si>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</si>
  <si>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</si>
  <si>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</si>
  <si>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</si>
  <si>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</si>
  <si>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</si>
  <si>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</si>
  <si>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</si>
  <si>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</si>
  <si>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</si>
  <si>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</si>
  <si>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</si>
  <si>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</si>
  <si>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</si>
  <si>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</si>
  <si>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</si>
  <si>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</si>
  <si>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</si>
  <si>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</si>
  <si>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</si>
  <si>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</si>
  <si>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</si>
  <si>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</si>
  <si>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</si>
  <si>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</si>
  <si>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</si>
  <si>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</si>
  <si>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</si>
  <si>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</si>
  <si>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</si>
  <si>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</si>
  <si>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</si>
  <si>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</si>
  <si>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</si>
  <si>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</si>
  <si>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</si>
  <si>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</si>
  <si>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</si>
  <si>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</si>
  <si>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</si>
  <si>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</si>
  <si>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</si>
  <si>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</si>
  <si>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</si>
  <si>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</si>
  <si>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</si>
  <si>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</si>
  <si>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</si>
  <si>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</si>
  <si>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</si>
  <si>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</si>
  <si>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</si>
  <si>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</si>
  <si>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</si>
  <si>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</si>
  <si>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</si>
  <si>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</si>
  <si>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</si>
  <si>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</si>
  <si>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</si>
  <si>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</si>
  <si>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</si>
  <si>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</si>
  <si>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</si>
  <si>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</si>
  <si>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</si>
  <si>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</si>
  <si>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</si>
  <si>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</si>
  <si>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</si>
  <si>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</si>
  <si>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</si>
  <si>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</si>
  <si>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</si>
  <si>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</si>
  <si>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</si>
  <si>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</si>
  <si>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</si>
  <si>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</si>
  <si>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</si>
  <si>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</si>
  <si>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</si>
  <si>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</si>
  <si>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</si>
  <si>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</si>
  <si>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</si>
  <si>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</si>
  <si>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</si>
  <si>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</si>
  <si>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</si>
  <si>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</si>
  <si>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</si>
  <si>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</si>
  <si>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</si>
  <si>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</si>
  <si>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</si>
  <si>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</si>
  <si>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</si>
  <si>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</si>
  <si>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</si>
  <si>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</si>
  <si>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</si>
  <si>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</si>
  <si>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</si>
  <si>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</si>
  <si>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</si>
  <si>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</si>
  <si>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</si>
  <si>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</si>
  <si>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</si>
  <si>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</si>
  <si>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</si>
  <si>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</si>
  <si>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</si>
  <si>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</si>
  <si>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</si>
  <si>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</si>
  <si>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</si>
  <si>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</si>
  <si>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</si>
  <si>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</si>
  <si>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</si>
  <si>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</si>
  <si>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</si>
  <si>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</si>
  <si>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</si>
  <si>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</si>
  <si>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</si>
  <si>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</si>
  <si>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</si>
  <si>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</si>
  <si>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</si>
  <si>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</si>
  <si>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</si>
  <si>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</si>
  <si>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</si>
  <si>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</si>
  <si>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</si>
  <si>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</si>
  <si>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</si>
  <si>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</si>
  <si>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</si>
  <si>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</si>
  <si>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</si>
  <si>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</si>
  <si>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</si>
  <si>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</si>
  <si>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</si>
  <si>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</si>
  <si>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</si>
  <si>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</si>
  <si>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</si>
  <si>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</si>
  <si>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</si>
  <si>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</si>
  <si>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</si>
  <si>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</si>
  <si>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</si>
  <si>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</si>
  <si>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</si>
  <si>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</si>
  <si>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</si>
  <si>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</si>
  <si>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</si>
  <si>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</si>
  <si>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</si>
  <si>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</si>
  <si>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</si>
  <si>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</si>
  <si>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</si>
  <si>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</si>
  <si>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</si>
  <si>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</si>
  <si>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</si>
  <si>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</si>
  <si>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</si>
  <si>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</si>
  <si>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</si>
  <si>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</si>
  <si>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</si>
  <si>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</si>
  <si>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</si>
  <si>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</si>
  <si>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</si>
  <si>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</si>
  <si>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</si>
  <si>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</si>
  <si>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</si>
  <si>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</si>
  <si>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</si>
  <si>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</si>
  <si>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</si>
  <si>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</si>
  <si>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</si>
  <si>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</si>
  <si>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</si>
  <si>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</si>
  <si>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</si>
  <si>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</si>
  <si>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</si>
  <si>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</si>
  <si>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</si>
  <si>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</si>
  <si>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</si>
  <si>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</si>
  <si>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</si>
  <si>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</si>
  <si>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</si>
  <si>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</si>
  <si>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</si>
  <si>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</si>
  <si>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</si>
  <si>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</si>
  <si>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</si>
  <si>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</si>
  <si>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</si>
  <si>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</si>
  <si>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</si>
  <si>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</si>
  <si>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</si>
  <si>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</si>
  <si>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</si>
  <si>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</si>
  <si>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</si>
  <si>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</si>
  <si>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</si>
  <si>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</si>
  <si>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</si>
  <si>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</si>
  <si>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</si>
  <si>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</si>
  <si>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</si>
  <si>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</si>
  <si>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</si>
  <si>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</si>
  <si>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</si>
  <si>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</si>
  <si>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</si>
  <si>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</si>
  <si>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</si>
  <si>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</si>
  <si>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</si>
  <si>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</si>
  <si>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</si>
  <si>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</si>
  <si>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</si>
  <si>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</si>
  <si>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</si>
  <si>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</si>
  <si>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</si>
  <si>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</si>
  <si>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</si>
  <si>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</si>
  <si>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</si>
  <si>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</si>
  <si>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</si>
  <si>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</si>
  <si>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</si>
  <si>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</si>
  <si>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</si>
  <si>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</si>
  <si>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</si>
  <si>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</si>
  <si>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</si>
  <si>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</si>
  <si>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</si>
  <si>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</si>
  <si>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</si>
  <si>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</si>
  <si>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</si>
  <si>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</si>
  <si>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</si>
  <si>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</si>
  <si>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</si>
  <si>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</si>
  <si>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</si>
  <si>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</si>
  <si>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</si>
  <si>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</si>
  <si>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</si>
  <si>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</si>
  <si>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</si>
  <si>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</si>
  <si>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</si>
  <si>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</si>
  <si>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</si>
  <si>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</si>
  <si>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</si>
  <si>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</si>
  <si>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</si>
  <si>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</si>
  <si>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</si>
  <si>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</si>
  <si>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</si>
  <si>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</si>
  <si>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</si>
  <si>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</si>
  <si>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</si>
  <si>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</si>
  <si>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</si>
  <si>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</si>
  <si>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</si>
  <si>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</si>
  <si>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</si>
  <si>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</si>
  <si>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</si>
  <si>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</si>
  <si>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</si>
  <si>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</si>
  <si>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</si>
  <si>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</si>
  <si>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</si>
  <si>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</si>
  <si>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</si>
  <si>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</si>
  <si>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</si>
  <si>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</si>
  <si>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</si>
  <si>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</si>
  <si>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</si>
  <si>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</si>
  <si>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</si>
  <si>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</si>
  <si>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</si>
  <si>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</si>
  <si>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</si>
  <si>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</si>
  <si>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</si>
  <si>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</si>
  <si>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</si>
  <si>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</si>
  <si>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</si>
  <si>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</si>
  <si>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</si>
  <si>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</si>
  <si>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</si>
  <si>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</si>
  <si>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</si>
  <si>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</si>
  <si>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</si>
  <si>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</si>
  <si>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</si>
  <si>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</si>
  <si>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</si>
  <si>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</si>
  <si>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</si>
  <si>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</si>
  <si>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</si>
  <si>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</si>
  <si>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</si>
  <si>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</si>
  <si>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</si>
  <si>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</si>
  <si>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</si>
  <si>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</si>
  <si>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</si>
  <si>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</si>
  <si>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</si>
  <si>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</si>
  <si>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</si>
  <si>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</si>
  <si>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</si>
  <si>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</si>
  <si>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</si>
  <si>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</si>
  <si>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</si>
  <si>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</si>
  <si>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</si>
  <si>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</si>
  <si>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</si>
  <si>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</si>
  <si>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</si>
  <si>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</si>
  <si>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</si>
  <si>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</si>
  <si>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</si>
  <si>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</si>
  <si>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</si>
  <si>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</si>
  <si>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</si>
  <si>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</si>
  <si>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</si>
  <si>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</si>
  <si>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</si>
  <si>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</si>
  <si>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</si>
  <si>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</si>
  <si>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</si>
  <si>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</si>
  <si>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</si>
  <si>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</si>
  <si>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</si>
  <si>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</si>
  <si>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</si>
  <si>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</si>
  <si>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</si>
  <si>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</si>
  <si>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</si>
  <si>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</si>
  <si>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</si>
  <si>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</si>
  <si>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</si>
  <si>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</si>
  <si>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</si>
  <si>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</si>
  <si>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</si>
  <si>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</si>
  <si>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</si>
  <si>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</si>
  <si>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</si>
  <si>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</si>
  <si>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</si>
  <si>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</si>
  <si>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</si>
  <si>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</si>
  <si>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</si>
  <si>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</si>
  <si>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</si>
  <si>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</si>
  <si>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</si>
  <si>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</si>
  <si>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</si>
  <si>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</si>
  <si>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</si>
  <si>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</si>
  <si>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</si>
  <si>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</si>
  <si>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</si>
  <si>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</si>
  <si>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</si>
  <si>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</si>
  <si>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</si>
  <si>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</si>
  <si>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</si>
  <si>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</si>
  <si>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</si>
  <si>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</si>
  <si>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</si>
  <si>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</si>
  <si>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</si>
  <si>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</si>
  <si>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</si>
  <si>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</si>
  <si>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</si>
  <si>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</si>
  <si>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</si>
  <si>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</si>
  <si>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</si>
  <si>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</si>
  <si>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</si>
  <si>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</si>
  <si>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</si>
  <si>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</si>
  <si>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</si>
  <si>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</si>
  <si>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</si>
  <si>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</si>
  <si>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</si>
  <si>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</si>
  <si>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</si>
  <si>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</si>
  <si>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</si>
  <si>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</si>
  <si>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</si>
  <si>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</si>
  <si>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</si>
  <si>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</si>
  <si>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</si>
  <si>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</si>
  <si>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</si>
  <si>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</si>
  <si>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</si>
  <si>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</si>
  <si>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</si>
  <si>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</si>
  <si>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</si>
  <si>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</si>
  <si>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</si>
  <si>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</si>
  <si>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</si>
  <si>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</si>
  <si>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</si>
  <si>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</si>
  <si>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</si>
  <si>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</si>
  <si>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</si>
  <si>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</si>
  <si>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</si>
  <si>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</si>
  <si>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</si>
  <si>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</si>
  <si>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</si>
  <si>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</si>
  <si>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</si>
  <si>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</si>
  <si>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</si>
  <si>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</si>
  <si>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</si>
  <si>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</si>
  <si>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</si>
  <si>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</si>
  <si>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</si>
  <si>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</si>
  <si>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</si>
  <si>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</si>
  <si>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</si>
  <si>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</si>
  <si>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</si>
  <si>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</si>
  <si>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</si>
  <si>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</si>
  <si>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</si>
  <si>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</si>
  <si>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</si>
  <si>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</si>
  <si>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</si>
  <si>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</si>
  <si>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</si>
  <si>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</si>
  <si>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</si>
  <si>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</si>
  <si>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</si>
  <si>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</si>
  <si>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</si>
  <si>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</si>
  <si>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</si>
  <si>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</si>
  <si>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</si>
  <si>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</si>
  <si>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</si>
  <si>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</si>
  <si>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</si>
  <si>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</si>
  <si>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</si>
  <si>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</si>
  <si>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</si>
  <si>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</si>
  <si>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</si>
  <si>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</si>
  <si>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</si>
  <si>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</si>
  <si>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</si>
  <si>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</si>
  <si>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</si>
  <si>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</si>
  <si>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</si>
  <si>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</si>
  <si>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</si>
  <si>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</si>
  <si>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</si>
  <si>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</si>
  <si>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</si>
  <si>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</si>
  <si>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</si>
  <si>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</si>
  <si>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</si>
  <si>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</si>
  <si>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</si>
  <si>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</si>
  <si>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</si>
  <si>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</si>
  <si>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</si>
  <si>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</si>
  <si>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</si>
  <si>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</si>
  <si>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</si>
  <si>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</si>
  <si>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</si>
  <si>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</si>
  <si>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</si>
  <si>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</si>
  <si>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</si>
  <si>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</si>
  <si>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</si>
  <si>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</si>
  <si>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</si>
  <si>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</si>
  <si>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</si>
  <si>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</si>
  <si>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</si>
  <si>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</si>
  <si>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</si>
  <si>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</si>
  <si>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</si>
  <si>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</si>
  <si>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</si>
  <si>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</si>
  <si>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</si>
  <si>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</si>
  <si>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</si>
  <si>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</si>
  <si>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</si>
  <si>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</si>
  <si>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</si>
  <si>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</si>
  <si>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</si>
  <si>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</si>
  <si>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</si>
  <si>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</si>
  <si>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</si>
  <si>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</si>
  <si>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</si>
  <si>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</si>
  <si>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</si>
  <si>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</si>
  <si>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</si>
  <si>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</si>
  <si>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</si>
  <si>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</si>
  <si>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</si>
  <si>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</si>
  <si>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</si>
  <si>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</si>
  <si>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</si>
  <si>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</si>
  <si>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</si>
  <si>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</si>
  <si>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</si>
  <si>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</si>
  <si>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</si>
  <si>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</si>
  <si>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</si>
  <si>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</si>
  <si>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</si>
  <si>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</si>
  <si>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</si>
  <si>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</si>
  <si>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</si>
  <si>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</si>
  <si>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</si>
  <si>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</si>
  <si>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</si>
  <si>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</si>
  <si>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</si>
  <si>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</si>
  <si>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</si>
  <si>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</si>
  <si>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</si>
  <si>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</si>
  <si>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</si>
  <si>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</si>
  <si>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</si>
  <si>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</si>
  <si>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</si>
  <si>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</si>
  <si>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</si>
  <si>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</si>
  <si>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</si>
  <si>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</si>
  <si>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</si>
  <si>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</si>
  <si>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</si>
  <si>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</si>
  <si>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</si>
  <si>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</si>
  <si>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</si>
  <si>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</si>
  <si>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</si>
  <si>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</si>
  <si>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</si>
  <si>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</si>
  <si>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</si>
  <si>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</si>
  <si>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</si>
  <si>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</si>
  <si>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</si>
  <si>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</si>
  <si>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</si>
  <si>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</si>
  <si>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</si>
  <si>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</si>
  <si>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</si>
  <si>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</si>
  <si>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</si>
  <si>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</si>
  <si>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</si>
  <si>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</si>
  <si>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</si>
  <si>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</si>
  <si>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</si>
  <si>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</si>
  <si>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</si>
  <si>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</si>
  <si>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</si>
  <si>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</si>
  <si>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</si>
  <si>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</si>
  <si>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</si>
  <si>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</si>
  <si>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</si>
  <si>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</si>
  <si>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</si>
  <si>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</si>
  <si>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</si>
  <si>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</si>
  <si>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</si>
  <si>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</si>
  <si>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</si>
  <si>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</si>
  <si>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</si>
  <si>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</si>
  <si>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</si>
  <si>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</si>
  <si>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</si>
  <si>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</si>
  <si>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</si>
  <si>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</si>
  <si>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</si>
  <si>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</si>
  <si>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</si>
  <si>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</si>
  <si>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</si>
  <si>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</si>
  <si>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</si>
  <si>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</si>
  <si>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</si>
  <si>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</si>
  <si>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</si>
  <si>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</si>
  <si>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</si>
  <si>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</si>
  <si>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</si>
  <si>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</si>
  <si>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</si>
  <si>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</si>
  <si>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</si>
  <si>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</si>
  <si>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</si>
  <si>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</si>
  <si>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</si>
  <si>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</si>
  <si>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</si>
  <si>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</si>
  <si>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</si>
  <si>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</si>
  <si>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</si>
  <si>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</si>
  <si>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</si>
  <si>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</si>
  <si>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</si>
  <si>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</si>
  <si>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</si>
  <si>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</si>
  <si>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</si>
  <si>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</si>
  <si>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</si>
  <si>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</si>
  <si>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</si>
  <si>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</si>
  <si>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</si>
  <si>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</si>
  <si>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</si>
  <si>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</si>
  <si>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</si>
  <si>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</si>
  <si>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</si>
  <si>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</si>
  <si>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</si>
  <si>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</si>
  <si>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</si>
  <si>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</si>
  <si>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</si>
  <si>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</si>
  <si>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</si>
  <si>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</si>
  <si>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</si>
  <si>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</si>
  <si>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</si>
  <si>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</si>
  <si>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</si>
  <si>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</si>
  <si>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</si>
  <si>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</si>
  <si>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</si>
  <si>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</si>
  <si>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</si>
  <si>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</si>
  <si>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</si>
  <si>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</si>
  <si>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</si>
  <si>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</si>
  <si>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</si>
  <si>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</si>
  <si>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</si>
  <si>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</si>
  <si>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</si>
  <si>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</si>
  <si>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</si>
  <si>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</si>
  <si>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</si>
  <si>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</si>
  <si>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</si>
  <si>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</si>
  <si>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</si>
  <si>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</si>
  <si>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</si>
  <si>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</si>
  <si>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</si>
  <si>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</si>
  <si>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</si>
  <si>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</si>
  <si>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</si>
  <si>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</si>
  <si>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</si>
  <si>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</si>
  <si>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</si>
  <si>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</si>
  <si>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</si>
  <si>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</si>
  <si>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</si>
  <si>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</si>
  <si>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</si>
  <si>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</si>
  <si>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</si>
  <si>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</si>
  <si>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</si>
  <si>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</si>
  <si>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</si>
  <si>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</si>
  <si>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</si>
  <si>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</si>
  <si>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</si>
  <si>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</si>
  <si>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</si>
  <si>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</si>
  <si>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</si>
  <si>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</si>
  <si>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</si>
  <si>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</si>
  <si>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</si>
  <si>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</si>
  <si>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</si>
  <si>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</si>
  <si>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</si>
  <si>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</si>
  <si>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</si>
  <si>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</si>
  <si>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</si>
  <si>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</si>
  <si>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</si>
  <si>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</si>
  <si>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</si>
  <si>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</si>
  <si>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</si>
  <si>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</si>
  <si>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</si>
  <si>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</si>
  <si>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</si>
  <si>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</si>
  <si>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</si>
  <si>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</si>
  <si>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</si>
  <si>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</si>
  <si>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</si>
  <si>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</si>
  <si>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</si>
  <si>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</si>
  <si>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</si>
  <si>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</si>
  <si>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</si>
  <si>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</si>
  <si>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</si>
  <si>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</si>
  <si>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</si>
  <si>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</si>
  <si>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</si>
  <si>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</si>
  <si>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</si>
  <si>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</si>
  <si>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</si>
  <si>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</si>
  <si>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</si>
  <si>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</si>
  <si>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</si>
  <si>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</si>
  <si>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</si>
  <si>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</si>
  <si>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</si>
  <si>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</si>
  <si>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</si>
  <si>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</si>
  <si>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</si>
  <si>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</si>
  <si>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</si>
  <si>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</si>
  <si>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</si>
  <si>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</si>
  <si>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</si>
  <si>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</si>
  <si>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</si>
  <si>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</si>
  <si>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</si>
  <si>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</si>
  <si>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</si>
  <si>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</si>
  <si>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</si>
  <si>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</si>
  <si>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</si>
  <si>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</si>
  <si>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</si>
  <si>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</si>
  <si>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</si>
  <si>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</si>
  <si>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</si>
  <si>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</si>
  <si>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</si>
  <si>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</si>
  <si>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</si>
  <si>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</si>
  <si>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</si>
  <si>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</si>
  <si>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</si>
  <si>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</si>
  <si>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</si>
  <si>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</si>
  <si>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</si>
  <si>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</si>
  <si>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</si>
  <si>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</si>
  <si>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</si>
  <si>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</si>
  <si>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</si>
  <si>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</si>
  <si>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</si>
  <si>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</si>
  <si>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</si>
  <si>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</si>
  <si>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</si>
  <si>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</si>
  <si>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</si>
  <si>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</si>
  <si>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</si>
  <si>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</si>
  <si>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</si>
  <si>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</si>
  <si>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</si>
  <si>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</si>
  <si>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</si>
  <si>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</si>
  <si>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</si>
  <si>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</si>
  <si>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</si>
  <si>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</si>
  <si>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</si>
  <si>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</si>
  <si>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</si>
  <si>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</si>
  <si>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</si>
  <si>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</si>
  <si>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</si>
  <si>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</si>
  <si>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</si>
  <si>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</si>
  <si>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</si>
  <si>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</si>
  <si>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</si>
  <si>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</si>
  <si>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</si>
  <si>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</si>
  <si>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</si>
  <si>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</si>
  <si>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</si>
  <si>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</si>
  <si>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</si>
  <si>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</si>
  <si>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</si>
  <si>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</si>
  <si>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</si>
  <si>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</si>
  <si>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</si>
  <si>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</si>
  <si>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</si>
  <si>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</si>
  <si>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</si>
  <si>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</si>
  <si>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</si>
  <si>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</si>
  <si>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</si>
  <si>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</si>
  <si>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</si>
  <si>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</si>
  <si>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</si>
  <si>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</si>
  <si>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</si>
  <si>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</si>
  <si>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</si>
  <si>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</si>
  <si>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</si>
  <si>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</si>
  <si>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</si>
  <si>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</si>
  <si>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</si>
  <si>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</si>
  <si>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</si>
  <si>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</si>
  <si>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</si>
  <si>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</si>
  <si>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</si>
  <si>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</si>
  <si>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</si>
  <si>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</si>
  <si>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</si>
  <si>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</si>
  <si>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</si>
  <si>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</si>
  <si>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</si>
  <si>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</si>
  <si>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</si>
  <si>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</si>
  <si>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</si>
  <si>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</si>
  <si>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</si>
  <si>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</si>
  <si>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</si>
  <si>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</si>
  <si>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</si>
  <si>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</si>
  <si>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</si>
  <si>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</si>
  <si>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</si>
  <si>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</si>
  <si>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</si>
  <si>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</si>
  <si>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</si>
  <si>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</si>
  <si>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</si>
  <si>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</si>
  <si>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</si>
  <si>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</si>
  <si>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</si>
  <si>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</si>
  <si>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</si>
  <si>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</si>
  <si>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</si>
  <si>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</si>
  <si>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</si>
  <si>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</si>
  <si>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</si>
  <si>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</si>
  <si>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</si>
  <si>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</si>
  <si>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</si>
  <si>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</si>
  <si>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</si>
  <si>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</si>
  <si>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</si>
  <si>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</si>
  <si>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</si>
  <si>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</si>
  <si>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</si>
  <si>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</si>
  <si>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</si>
  <si>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</si>
  <si>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</si>
  <si>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</si>
  <si>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</si>
  <si>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</si>
  <si>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</si>
  <si>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</si>
  <si>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</si>
  <si>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</si>
  <si>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</si>
  <si>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</si>
  <si>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</si>
  <si>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</si>
  <si>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</si>
  <si>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</si>
  <si>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</si>
  <si>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</si>
  <si>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</si>
  <si>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</si>
  <si>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</si>
  <si>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</si>
  <si>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</si>
  <si>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</si>
  <si>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</si>
  <si>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</si>
  <si>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</si>
  <si>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</si>
  <si>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</si>
  <si>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</si>
  <si>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</si>
  <si>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</si>
  <si>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</si>
  <si>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</si>
  <si>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</si>
  <si>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</si>
  <si>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</si>
  <si>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</si>
  <si>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</si>
  <si>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</si>
  <si>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</si>
  <si>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</si>
  <si>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</si>
  <si>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</si>
  <si>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</si>
  <si>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</si>
  <si>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</si>
  <si>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</si>
  <si>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</si>
  <si>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</si>
  <si>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</si>
  <si>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</si>
  <si>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</si>
  <si>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</si>
  <si>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</si>
  <si>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</si>
  <si>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</si>
  <si>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</si>
  <si>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</si>
  <si>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</si>
  <si>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</si>
  <si>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</si>
  <si>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</si>
  <si>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</si>
  <si>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</si>
  <si>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</si>
  <si>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</si>
  <si>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</si>
  <si>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</si>
  <si>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</si>
  <si>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</si>
  <si>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</si>
  <si>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</si>
  <si>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</si>
  <si>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</si>
  <si>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</si>
  <si>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</si>
  <si>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</si>
  <si>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</si>
  <si>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</si>
  <si>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</si>
  <si>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</si>
  <si>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</si>
  <si>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</si>
  <si>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</si>
  <si>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</si>
  <si>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</si>
  <si>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</si>
  <si>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</si>
  <si>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</si>
  <si>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</si>
  <si>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</si>
  <si>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</si>
  <si>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</si>
  <si>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</si>
  <si>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</si>
  <si>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</si>
  <si>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</si>
  <si>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</si>
  <si>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</si>
  <si>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</si>
  <si>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</si>
  <si>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</si>
  <si>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</si>
  <si>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</si>
  <si>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</si>
  <si>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</si>
  <si>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</si>
  <si>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</si>
  <si>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</si>
  <si>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</si>
  <si>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</si>
  <si>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</si>
  <si>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</si>
  <si>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</si>
  <si>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</si>
  <si>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</si>
  <si>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</si>
  <si>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</si>
  <si>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</si>
  <si>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</si>
  <si>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</si>
  <si>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</si>
  <si>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</si>
  <si>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</si>
  <si>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</si>
  <si>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</si>
  <si>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</si>
  <si>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</si>
  <si>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</si>
  <si>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</si>
  <si>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</si>
  <si>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</si>
  <si>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</si>
  <si>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</si>
  <si>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</si>
  <si>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</si>
  <si>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</si>
  <si>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</si>
  <si>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</si>
  <si>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</si>
  <si>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</si>
  <si>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</si>
  <si>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</si>
  <si>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</si>
  <si>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</si>
  <si>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</si>
  <si>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</si>
  <si>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</si>
  <si>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</si>
  <si>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</si>
  <si>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</si>
  <si>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</si>
  <si>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</si>
  <si>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</si>
  <si>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</si>
  <si>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</si>
  <si>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</si>
  <si>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</si>
  <si>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</si>
  <si>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</si>
  <si>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</si>
  <si>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</si>
  <si>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</si>
  <si>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</si>
  <si>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</si>
  <si>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</si>
  <si>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</si>
  <si>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</si>
  <si>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</si>
  <si>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</si>
  <si>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</si>
  <si>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</si>
  <si>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</si>
  <si>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</si>
  <si>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</si>
  <si>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</si>
  <si>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</si>
  <si>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</si>
  <si>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</si>
  <si>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</si>
  <si>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</si>
  <si>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</si>
  <si>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</si>
  <si>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</si>
  <si>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</si>
  <si>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</si>
  <si>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</si>
  <si>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</si>
  <si>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</si>
  <si>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</si>
  <si>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</si>
  <si>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</si>
  <si>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</si>
  <si>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</si>
  <si>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</si>
  <si>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</si>
  <si>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</si>
  <si>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</si>
  <si>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</si>
  <si>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</si>
  <si>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</si>
  <si>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</si>
  <si>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</si>
  <si>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</si>
  <si>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</si>
  <si>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</si>
  <si>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</si>
  <si>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</si>
  <si>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</si>
  <si>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</si>
  <si>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</si>
  <si>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</si>
  <si>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</si>
  <si>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</si>
  <si>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</si>
  <si>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</si>
  <si>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</si>
  <si>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</si>
  <si>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</si>
  <si>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</si>
  <si>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</si>
  <si>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</si>
  <si>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</si>
  <si>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</si>
  <si>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</si>
  <si>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</si>
  <si>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</si>
  <si>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</si>
  <si>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</si>
  <si>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</si>
  <si>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</si>
  <si>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</si>
  <si>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</si>
  <si>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</si>
  <si>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</si>
  <si>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</si>
  <si>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</si>
  <si>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</si>
  <si>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</si>
  <si>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</si>
  <si>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</si>
  <si>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</si>
  <si>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</si>
  <si>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</si>
  <si>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</si>
  <si>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</si>
  <si>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</si>
  <si>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</si>
  <si>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</si>
  <si>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</si>
  <si>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</si>
  <si>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</si>
  <si>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</si>
  <si>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</si>
  <si>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</si>
  <si>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</si>
  <si>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</si>
  <si>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</si>
  <si>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</si>
  <si>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</si>
  <si>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</si>
  <si>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</si>
  <si>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</si>
  <si>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</si>
  <si>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</si>
  <si>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</si>
  <si>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</si>
  <si>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</si>
  <si>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</si>
  <si>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</si>
  <si>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</si>
  <si>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</si>
  <si>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</si>
  <si>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</si>
  <si>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</si>
  <si>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</si>
  <si>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</si>
  <si>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</si>
  <si>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</si>
  <si>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</si>
  <si>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</si>
  <si>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</si>
  <si>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</si>
  <si>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</si>
  <si>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</si>
  <si>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</si>
  <si>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</si>
  <si>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</si>
  <si>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</si>
  <si>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</si>
  <si>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</si>
  <si>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</si>
  <si>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</si>
  <si>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</si>
  <si>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</si>
  <si>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</si>
  <si>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</si>
  <si>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</si>
  <si>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</si>
  <si>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</si>
  <si>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</si>
  <si>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</si>
  <si>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</si>
  <si>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</si>
  <si>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</si>
  <si>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</si>
  <si>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</si>
  <si>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</si>
  <si>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</si>
  <si>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</si>
  <si>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</si>
  <si>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</si>
  <si>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</si>
  <si>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</si>
  <si>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</si>
  <si>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</si>
  <si>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</si>
  <si>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</si>
  <si>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</si>
  <si>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</si>
  <si>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</si>
  <si>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</si>
  <si>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</si>
  <si>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</si>
  <si>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</si>
  <si>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</si>
  <si>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</si>
  <si>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</si>
  <si>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</si>
  <si>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</si>
  <si>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</si>
  <si>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</si>
  <si>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</si>
  <si>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</si>
  <si>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</si>
  <si>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</si>
  <si>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</si>
  <si>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</si>
  <si>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</si>
  <si>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</si>
  <si>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</si>
  <si>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</si>
  <si>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</si>
  <si>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</si>
  <si>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</si>
  <si>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</si>
  <si>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</si>
  <si>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</si>
  <si>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</si>
  <si>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</si>
  <si>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</si>
  <si>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</si>
  <si>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</si>
  <si>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</si>
  <si>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</si>
  <si>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</si>
  <si>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</si>
  <si>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</si>
  <si>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</si>
  <si>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</si>
  <si>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</si>
  <si>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</si>
  <si>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</si>
  <si>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</si>
  <si>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</si>
  <si>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</si>
  <si>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</si>
  <si>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</si>
  <si>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</si>
  <si>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</si>
  <si>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</si>
  <si>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</si>
  <si>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</si>
  <si>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</si>
  <si>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</si>
  <si>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</si>
  <si>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</si>
  <si>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</si>
  <si>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</si>
  <si>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</si>
  <si>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</si>
  <si>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</si>
  <si>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</si>
  <si>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</si>
  <si>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</si>
  <si>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</si>
  <si>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</si>
  <si>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</si>
  <si>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</si>
  <si>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</si>
  <si>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</si>
  <si>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</si>
  <si>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</si>
  <si>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</si>
  <si>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</si>
  <si>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</si>
  <si>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</si>
  <si>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</si>
  <si>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</si>
  <si>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</si>
  <si>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</si>
  <si>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</si>
  <si>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</si>
  <si>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</si>
  <si>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</si>
  <si>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</si>
  <si>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</si>
  <si>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</si>
  <si>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</si>
  <si>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</si>
  <si>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</si>
  <si>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</si>
  <si>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</si>
  <si>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</si>
  <si>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</si>
  <si>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</si>
  <si>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</si>
  <si>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</si>
  <si>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</si>
  <si>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</si>
  <si>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</si>
  <si>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</si>
  <si>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</si>
  <si>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</si>
  <si>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</si>
  <si>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</si>
  <si>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</si>
  <si>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</si>
  <si>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</si>
  <si>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</si>
  <si>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</si>
  <si>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</si>
  <si>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</si>
  <si>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</si>
  <si>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</si>
  <si>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</si>
  <si>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</si>
  <si>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</si>
  <si>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</si>
  <si>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</si>
  <si>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</si>
  <si>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</si>
  <si>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</si>
  <si>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</si>
  <si>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</si>
  <si>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</si>
  <si>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</si>
  <si>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</si>
  <si>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</si>
  <si>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</si>
  <si>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</si>
  <si>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</si>
  <si>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</si>
  <si>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</si>
  <si>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</si>
  <si>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</si>
  <si>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</si>
  <si>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</si>
  <si>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</si>
  <si>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</si>
  <si>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</si>
  <si>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</si>
  <si>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</si>
  <si>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</si>
  <si>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</si>
  <si>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</si>
  <si>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</si>
  <si>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</si>
  <si>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</si>
  <si>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</si>
  <si>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</si>
  <si>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</si>
  <si>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</si>
  <si>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</si>
  <si>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</si>
  <si>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</si>
  <si>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</si>
  <si>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</si>
  <si>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</si>
  <si>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</si>
  <si>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</si>
  <si>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</si>
  <si>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</si>
  <si>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</si>
  <si>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</si>
  <si>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</si>
  <si>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</si>
  <si>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</si>
  <si>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</si>
  <si>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</si>
  <si>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</si>
  <si>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</si>
  <si>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</si>
  <si>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</si>
  <si>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</si>
  <si>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</si>
  <si>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</si>
  <si>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</si>
  <si>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</si>
  <si>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</si>
  <si>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</si>
  <si>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</si>
  <si>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</si>
  <si>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</si>
  <si>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</si>
  <si>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</si>
  <si>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</si>
  <si>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</si>
  <si>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</si>
  <si>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</si>
  <si>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</si>
  <si>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</si>
  <si>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</si>
  <si>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</si>
  <si>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</si>
  <si>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</si>
  <si>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</si>
  <si>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</si>
  <si>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</si>
  <si>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</si>
  <si>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</si>
  <si>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</si>
  <si>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</si>
  <si>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</si>
  <si>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</si>
  <si>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</si>
  <si>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</si>
  <si>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</si>
  <si>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</si>
  <si>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</si>
  <si>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</si>
  <si>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</si>
  <si>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</si>
  <si>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</si>
  <si>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</si>
  <si>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</si>
  <si>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</si>
  <si>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</si>
  <si>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</si>
  <si>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</si>
  <si>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</si>
  <si>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</si>
  <si>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</si>
  <si>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</si>
  <si>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</si>
  <si>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</si>
  <si>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</si>
  <si>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</si>
  <si>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</si>
  <si>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</si>
  <si>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</si>
  <si>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</si>
  <si>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</si>
  <si>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</si>
  <si>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</si>
  <si>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</si>
  <si>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</si>
  <si>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</si>
  <si>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</si>
  <si>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</si>
  <si>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</si>
  <si>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</si>
  <si>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</si>
  <si>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</si>
  <si>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</si>
  <si>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</si>
  <si>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</si>
  <si>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</si>
  <si>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</si>
  <si>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</si>
  <si>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</si>
  <si>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</si>
  <si>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</si>
  <si>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</si>
  <si>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</si>
  <si>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</si>
  <si>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</si>
  <si>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</si>
  <si>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</si>
  <si>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</si>
  <si>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</si>
  <si>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</si>
  <si>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</si>
  <si>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</si>
  <si>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</si>
  <si>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</si>
  <si>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</si>
  <si>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</si>
  <si>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</si>
  <si>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</si>
  <si>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</si>
  <si>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</si>
  <si>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</si>
  <si>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</si>
  <si>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</si>
  <si>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</si>
  <si>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</si>
  <si>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</si>
  <si>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</si>
  <si>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</si>
  <si>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</si>
  <si>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</si>
  <si>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</si>
  <si>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</si>
  <si>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</si>
  <si>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</si>
  <si>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</si>
  <si>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</si>
  <si>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</si>
  <si>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</si>
  <si>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</si>
  <si>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</si>
  <si>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</si>
  <si>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</si>
  <si>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</si>
  <si>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</si>
  <si>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</si>
  <si>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</si>
  <si>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</si>
  <si>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</si>
  <si>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</si>
  <si>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</si>
  <si>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</si>
  <si>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</si>
  <si>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</si>
  <si>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</si>
  <si>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</si>
  <si>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</si>
  <si>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</si>
  <si>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</si>
  <si>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</si>
  <si>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</si>
  <si>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</si>
  <si>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</si>
  <si>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</si>
  <si>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</si>
  <si>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</si>
  <si>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</si>
  <si>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</si>
  <si>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</si>
  <si>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</si>
  <si>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</si>
  <si>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</si>
  <si>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</si>
  <si>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</si>
  <si>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</si>
  <si>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</si>
  <si>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</si>
  <si>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</si>
  <si>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</si>
  <si>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</si>
  <si>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</si>
  <si>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</si>
  <si>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</si>
  <si>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</si>
  <si>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</si>
  <si>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</si>
  <si>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</si>
  <si>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</si>
  <si>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</si>
  <si>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</si>
  <si>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</si>
  <si>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</si>
  <si>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</si>
  <si>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</si>
  <si>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</si>
  <si>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</si>
  <si>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</si>
  <si>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</si>
  <si>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</si>
  <si>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</si>
  <si>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</si>
  <si>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</si>
  <si>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</si>
  <si>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</si>
  <si>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</si>
  <si>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</si>
  <si>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</si>
  <si>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</si>
  <si>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</si>
  <si>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</si>
  <si>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</si>
  <si>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</si>
  <si>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</si>
  <si>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</si>
  <si>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</si>
  <si>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</si>
  <si>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</si>
  <si>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</si>
  <si>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</si>
  <si>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</si>
  <si>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</si>
  <si>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</si>
  <si>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</si>
  <si>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</si>
  <si>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</si>
  <si>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</si>
  <si>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</si>
  <si>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</si>
  <si>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</si>
  <si>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</si>
  <si>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</si>
  <si>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</si>
  <si>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</si>
  <si>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</si>
  <si>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</si>
  <si>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</si>
  <si>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</si>
  <si>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</si>
  <si>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</si>
  <si>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</si>
  <si>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</si>
  <si>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</si>
  <si>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</si>
  <si>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</si>
  <si>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</si>
  <si>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</si>
  <si>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</si>
  <si>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</si>
  <si>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</si>
  <si>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</si>
  <si>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</si>
  <si>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</si>
  <si>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</si>
  <si>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</si>
  <si>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</si>
  <si>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</si>
  <si>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</si>
  <si>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</si>
  <si>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</si>
  <si>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</si>
  <si>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</si>
  <si>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</si>
  <si>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</si>
  <si>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</si>
  <si>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</si>
  <si>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</si>
  <si>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</si>
  <si>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</si>
  <si>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</si>
  <si>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</si>
  <si>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</si>
  <si>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</si>
  <si>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</si>
  <si>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</si>
  <si>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</si>
  <si>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</si>
  <si>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</si>
  <si>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</si>
  <si>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</si>
  <si>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</si>
  <si>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</si>
  <si>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</si>
  <si>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</si>
  <si>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</si>
  <si>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</si>
  <si>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</si>
  <si>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</si>
  <si>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</si>
  <si>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</si>
  <si>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</si>
  <si>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</si>
  <si>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</si>
  <si>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</si>
  <si>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</si>
  <si>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</si>
  <si>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</si>
  <si>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</si>
  <si>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</si>
  <si>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</si>
  <si>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</si>
  <si>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</si>
  <si>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</si>
  <si>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</si>
  <si>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</si>
  <si>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</si>
  <si>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</si>
  <si>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</si>
  <si>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</si>
  <si>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</si>
  <si>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</si>
  <si>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</si>
  <si>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</si>
  <si>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</si>
  <si>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</si>
  <si>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</si>
  <si>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</si>
  <si>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</si>
  <si>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</si>
  <si>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</si>
  <si>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</si>
  <si>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</si>
  <si>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</si>
  <si>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</si>
  <si>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</si>
  <si>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</si>
  <si>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</si>
  <si>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</si>
  <si>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</si>
  <si>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</si>
  <si>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</si>
  <si>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</si>
  <si>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</si>
  <si>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</si>
  <si>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</si>
  <si>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</si>
  <si>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</si>
  <si>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</si>
  <si>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</si>
  <si>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</si>
  <si>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</si>
  <si>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</si>
  <si>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</si>
  <si>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</si>
  <si>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</si>
  <si>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</si>
  <si>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</si>
  <si>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</si>
  <si>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</si>
  <si>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</si>
  <si>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</si>
  <si>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</si>
  <si>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</si>
  <si>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</si>
  <si>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</si>
  <si>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</si>
  <si>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</si>
  <si>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</si>
  <si>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</si>
  <si>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</si>
  <si>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</si>
  <si>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</si>
  <si>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</si>
  <si>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</si>
  <si>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</si>
  <si>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</si>
  <si>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</si>
  <si>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</si>
  <si>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</si>
  <si>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</si>
  <si>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</si>
  <si>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</si>
  <si>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</si>
  <si>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</si>
  <si>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</si>
  <si>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</si>
  <si>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</si>
  <si>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</si>
  <si>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</si>
  <si>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</si>
  <si>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</si>
  <si>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</si>
  <si>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</si>
  <si>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</si>
  <si>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</si>
  <si>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</si>
  <si>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</si>
  <si>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</si>
  <si>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</si>
  <si>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</si>
  <si>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</si>
  <si>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</si>
  <si>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</si>
  <si>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</si>
  <si>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</si>
  <si>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</si>
  <si>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</si>
  <si>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</si>
  <si>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</si>
  <si>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</si>
  <si>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</si>
  <si>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</si>
  <si>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</si>
  <si>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</si>
  <si>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</si>
  <si>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</si>
  <si>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</si>
  <si>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</si>
  <si>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</si>
  <si>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</si>
  <si>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</si>
  <si>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</si>
  <si>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</si>
  <si>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</si>
  <si>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</si>
  <si>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</si>
  <si>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</si>
  <si>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</si>
  <si>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</si>
  <si>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</si>
  <si>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</si>
  <si>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</si>
  <si>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</si>
  <si>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</si>
  <si>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</si>
  <si>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</si>
  <si>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</si>
  <si>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</si>
  <si>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</si>
  <si>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</si>
  <si>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</si>
  <si>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</si>
  <si>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</si>
  <si>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</si>
  <si>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</si>
  <si>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</si>
  <si>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</si>
  <si>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</si>
  <si>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</si>
  <si>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</si>
  <si>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</si>
  <si>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</si>
  <si>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</si>
  <si>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</si>
  <si>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</si>
  <si>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</si>
  <si>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</si>
  <si>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</si>
  <si>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</si>
  <si>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</si>
  <si>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</si>
  <si>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</si>
  <si>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</si>
  <si>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</si>
  <si>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</si>
  <si>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</si>
  <si>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</si>
  <si>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</si>
  <si>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</si>
  <si>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</si>
  <si>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</si>
  <si>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</si>
  <si>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</si>
  <si>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</si>
  <si>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</si>
  <si>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</si>
  <si>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</si>
  <si>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</si>
  <si>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</si>
  <si>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</si>
  <si>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</si>
  <si>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</si>
  <si>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</si>
  <si>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</si>
  <si>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</si>
  <si>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</si>
  <si>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</si>
  <si>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</si>
  <si>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</si>
  <si>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</si>
  <si>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</si>
  <si>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</si>
  <si>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</si>
  <si>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</si>
  <si>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</si>
  <si>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</si>
  <si>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</si>
  <si>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</si>
  <si>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</si>
  <si>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</si>
  <si>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</si>
  <si>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</si>
  <si>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</si>
  <si>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</si>
  <si>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</si>
  <si>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</si>
  <si>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</si>
  <si>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</si>
  <si>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</si>
  <si>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</si>
  <si>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</si>
  <si>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</si>
  <si>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</si>
  <si>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</si>
  <si>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</si>
  <si>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</si>
  <si>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</si>
  <si>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</si>
  <si>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</si>
  <si>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</si>
  <si>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</si>
  <si>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</si>
  <si>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</si>
  <si>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</si>
  <si>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</si>
  <si>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</si>
  <si>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</si>
  <si>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</si>
  <si>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</si>
  <si>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</si>
  <si>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</si>
  <si>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</si>
  <si>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</si>
  <si>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</si>
  <si>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</si>
  <si>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</si>
  <si>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</si>
  <si>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</si>
  <si>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</si>
  <si>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</si>
  <si>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</si>
  <si>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</si>
  <si>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</si>
  <si>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</si>
  <si>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</si>
  <si>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</si>
  <si>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</si>
  <si>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</si>
  <si>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</si>
  <si>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</si>
  <si>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</si>
  <si>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</si>
  <si>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</si>
  <si>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</si>
  <si>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</si>
  <si>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</si>
  <si>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</si>
  <si>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</si>
  <si>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</si>
  <si>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</si>
  <si>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</si>
  <si>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</si>
  <si>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</si>
  <si>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</si>
  <si>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</si>
  <si>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</si>
  <si>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</si>
  <si>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</si>
  <si>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</si>
  <si>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</si>
  <si>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</si>
  <si>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</si>
  <si>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</si>
  <si>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</si>
  <si>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</si>
  <si>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</si>
  <si>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</si>
  <si>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</si>
  <si>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</si>
  <si>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</si>
  <si>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</si>
  <si>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</si>
  <si>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</si>
  <si>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</si>
  <si>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</si>
  <si>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</si>
  <si>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</si>
  <si>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</si>
  <si>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</si>
  <si>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</si>
  <si>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</si>
  <si>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</si>
  <si>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</si>
  <si>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</si>
  <si>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</si>
  <si>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</si>
  <si>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</si>
  <si>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</si>
  <si>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</si>
  <si>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</si>
  <si>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</si>
  <si>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</si>
  <si>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</si>
  <si>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</si>
  <si>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</si>
  <si>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</si>
  <si>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</si>
  <si>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</si>
  <si>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</si>
  <si>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</si>
  <si>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</si>
  <si>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</si>
  <si>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</si>
  <si>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</si>
  <si>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</si>
  <si>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</si>
  <si>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</si>
  <si>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</si>
  <si>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</si>
  <si>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</si>
  <si>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</si>
  <si>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</si>
  <si>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</si>
  <si>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</si>
  <si>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</si>
  <si>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</si>
  <si>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</si>
  <si>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</si>
  <si>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</si>
  <si>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</si>
  <si>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</si>
  <si>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</si>
  <si>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</si>
  <si>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</si>
  <si>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</si>
  <si>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</si>
  <si>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</si>
  <si>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</si>
  <si>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</si>
  <si>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</si>
  <si>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</si>
  <si>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</si>
  <si>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</si>
  <si>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</si>
  <si>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</si>
  <si>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</si>
  <si>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</si>
  <si>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</si>
  <si>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</si>
  <si>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</si>
  <si>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</si>
  <si>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</si>
  <si>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</si>
  <si>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</si>
  <si>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</si>
  <si>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</si>
  <si>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</si>
  <si>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</si>
  <si>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</si>
  <si>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</si>
  <si>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</si>
  <si>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</si>
  <si>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</si>
  <si>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</si>
  <si>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</si>
  <si>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</si>
  <si>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</si>
  <si>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</si>
  <si>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</si>
  <si>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</si>
  <si>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</si>
  <si>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</si>
  <si>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</si>
  <si>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</si>
  <si>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</si>
  <si>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</si>
  <si>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</si>
  <si>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</si>
  <si>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</si>
  <si>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</si>
  <si>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</si>
  <si>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</si>
  <si>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</si>
  <si>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</si>
  <si>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</si>
  <si>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</si>
  <si>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</si>
  <si>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</si>
  <si>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</si>
  <si>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</si>
  <si>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</si>
  <si>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</si>
  <si>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</si>
  <si>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</si>
  <si>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</si>
  <si>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</si>
  <si>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</si>
  <si>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</si>
  <si>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</si>
  <si>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</si>
  <si>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</si>
  <si>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</si>
  <si>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</si>
  <si>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</si>
  <si>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</si>
  <si>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</si>
  <si>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</si>
  <si>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</si>
  <si>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</si>
  <si>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</si>
  <si>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</si>
  <si>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</si>
  <si>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</si>
  <si>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</si>
  <si>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</si>
  <si>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</si>
  <si>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</si>
  <si>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</si>
  <si>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</si>
  <si>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</si>
  <si>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</si>
  <si>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</si>
  <si>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</si>
  <si>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</si>
  <si>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</si>
  <si>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</si>
  <si>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</si>
  <si>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</si>
  <si>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</si>
  <si>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</si>
  <si>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</si>
  <si>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</si>
  <si>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</si>
  <si>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</si>
  <si>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</si>
  <si>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</si>
  <si>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</si>
  <si>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</si>
  <si>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</si>
  <si>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</si>
  <si>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</si>
  <si>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</si>
  <si>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</si>
  <si>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</si>
  <si>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</si>
  <si>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</si>
  <si>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</si>
  <si>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</si>
  <si>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</si>
  <si>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</si>
  <si>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</si>
  <si>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</si>
  <si>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</si>
  <si>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</si>
  <si>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</si>
  <si>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</si>
  <si>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</si>
  <si>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</si>
  <si>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</si>
  <si>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</si>
  <si>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</si>
  <si>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</si>
  <si>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</si>
  <si>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</si>
  <si>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</si>
  <si>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</si>
  <si>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</si>
  <si>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</si>
  <si>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</si>
  <si>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</si>
  <si>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</si>
  <si>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</si>
  <si>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</si>
  <si>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</si>
  <si>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</si>
  <si>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</si>
  <si>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</si>
  <si>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</si>
  <si>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</si>
  <si>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</si>
  <si>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</si>
  <si>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</si>
  <si>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</si>
  <si>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</si>
  <si>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</si>
  <si>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</si>
  <si>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</si>
  <si>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</si>
  <si>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</si>
  <si>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</si>
  <si>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</si>
  <si>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</si>
  <si>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</si>
  <si>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</si>
  <si>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</si>
  <si>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</si>
  <si>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</si>
  <si>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</si>
  <si>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</si>
  <si>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</si>
  <si>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</si>
  <si>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</si>
  <si>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</si>
  <si>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</si>
  <si>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</si>
  <si>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</si>
  <si>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</si>
  <si>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</si>
  <si>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</si>
  <si>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</si>
  <si>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</si>
  <si>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</si>
  <si>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</si>
  <si>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</si>
  <si>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</si>
  <si>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</si>
  <si>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</si>
  <si>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</si>
  <si>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</si>
  <si>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</si>
  <si>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</si>
  <si>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</si>
  <si>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</si>
  <si>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</si>
  <si>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</si>
  <si>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</si>
  <si>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</si>
  <si>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</si>
  <si>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</si>
  <si>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</si>
  <si>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</si>
  <si>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</si>
  <si>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</si>
  <si>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</si>
  <si>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</si>
  <si>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</si>
  <si>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</si>
  <si>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</si>
  <si>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</si>
  <si>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</si>
  <si>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</si>
  <si>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</si>
  <si>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</si>
  <si>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</si>
  <si>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</si>
  <si>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</si>
  <si>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</si>
  <si>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</si>
  <si>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</si>
  <si>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</si>
  <si>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</si>
  <si>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</si>
  <si>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</si>
  <si>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</si>
  <si>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</si>
  <si>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</si>
  <si>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</si>
  <si>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</si>
  <si>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</si>
  <si>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</si>
  <si>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</si>
  <si>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</si>
  <si>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</si>
  <si>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</si>
  <si>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</si>
  <si>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</si>
  <si>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</si>
  <si>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</si>
  <si>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</si>
  <si>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</si>
  <si>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</si>
  <si>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</si>
  <si>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</si>
  <si>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</si>
  <si>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</si>
  <si>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</si>
  <si>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</si>
  <si>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</si>
  <si>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</si>
  <si>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</si>
  <si>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</si>
  <si>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</si>
  <si>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</si>
  <si>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</si>
  <si>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</si>
  <si>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</si>
  <si>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</si>
  <si>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</si>
  <si>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</si>
  <si>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</si>
  <si>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</si>
  <si>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</si>
  <si>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</si>
  <si>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</si>
  <si>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</si>
  <si>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</si>
  <si>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</si>
  <si>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</si>
  <si>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</si>
  <si>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</si>
  <si>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</si>
  <si>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</si>
  <si>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</si>
  <si>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</si>
  <si>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</si>
  <si>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</si>
  <si>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</si>
  <si>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</si>
  <si>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</si>
  <si>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</si>
  <si>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</si>
  <si>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</si>
  <si>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</si>
  <si>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</si>
  <si>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</si>
  <si>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</si>
  <si>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</si>
  <si>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</si>
  <si>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</si>
  <si>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</si>
  <si>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</si>
  <si>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</si>
  <si>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</si>
  <si>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</si>
  <si>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</si>
  <si>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</si>
  <si>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</si>
  <si>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</si>
  <si>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</si>
  <si>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</si>
  <si>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</si>
  <si>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</si>
  <si>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</si>
  <si>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</si>
  <si>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</si>
  <si>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</si>
  <si>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</si>
  <si>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</si>
  <si>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</si>
  <si>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</si>
  <si>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</si>
  <si>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</si>
  <si>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</si>
  <si>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</si>
  <si>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</si>
  <si>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</si>
  <si>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</si>
  <si>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</si>
  <si>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</si>
  <si>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</si>
  <si>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</si>
  <si>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</si>
  <si>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</si>
  <si>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</si>
  <si>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</si>
  <si>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</si>
  <si>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</si>
  <si>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</si>
  <si>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</si>
  <si>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</si>
  <si>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</si>
  <si>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</si>
  <si>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</si>
  <si>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</si>
  <si>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</si>
  <si>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</si>
  <si>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</si>
  <si>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</si>
  <si>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</si>
  <si>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</si>
  <si>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</si>
  <si>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</si>
  <si>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</si>
  <si>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</si>
  <si>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</si>
  <si>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</si>
  <si>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</si>
  <si>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</si>
  <si>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</si>
  <si>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</si>
  <si>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</si>
  <si>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</si>
  <si>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</si>
  <si>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</si>
  <si>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</si>
  <si>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</si>
  <si>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</si>
  <si>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</si>
  <si>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</si>
  <si>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</si>
  <si>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</si>
  <si>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</si>
  <si>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</si>
  <si>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</si>
  <si>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</si>
  <si>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</si>
  <si>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</si>
  <si>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</si>
  <si>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</si>
  <si>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</si>
  <si>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</si>
  <si>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</si>
  <si>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</si>
  <si>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</si>
  <si>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</si>
  <si>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</si>
  <si>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</si>
  <si>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</si>
  <si>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</si>
  <si>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</si>
  <si>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</si>
  <si>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</si>
  <si>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</si>
  <si>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</si>
  <si>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</si>
  <si>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</si>
  <si>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</si>
  <si>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</si>
  <si>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</si>
  <si>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</si>
  <si>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</si>
  <si>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</si>
  <si>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</si>
  <si>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</si>
  <si>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</si>
  <si>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</si>
  <si>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</si>
  <si>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</si>
  <si>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</si>
  <si>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</si>
  <si>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</si>
  <si>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</si>
  <si>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</si>
  <si>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</si>
  <si>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</si>
  <si>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</si>
  <si>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</si>
  <si>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</si>
  <si>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</si>
  <si>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</si>
  <si>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</si>
  <si>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</si>
  <si>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</si>
  <si>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</si>
  <si>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</si>
  <si>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</si>
  <si>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</si>
  <si>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</si>
  <si>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</si>
  <si>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</si>
  <si>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</si>
  <si>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</si>
  <si>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</si>
  <si>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</si>
  <si>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</si>
  <si>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</si>
  <si>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</si>
  <si>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</si>
  <si>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</si>
  <si>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</si>
  <si>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</si>
  <si>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</si>
  <si>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</si>
  <si>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</si>
  <si>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</si>
  <si>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</si>
  <si>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</si>
  <si>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</si>
  <si>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</si>
  <si>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</si>
  <si>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</si>
  <si>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</si>
  <si>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</si>
  <si>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</si>
  <si>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</si>
  <si>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</si>
  <si>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</si>
  <si>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</si>
  <si>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</si>
  <si>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</si>
  <si>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</si>
  <si>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</si>
  <si>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</si>
  <si>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</si>
  <si>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</si>
  <si>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</si>
  <si>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</si>
  <si>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</si>
  <si>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</si>
  <si>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</si>
  <si>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</si>
  <si>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</si>
  <si>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</si>
  <si>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</si>
  <si>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</si>
  <si>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</si>
  <si>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</si>
  <si>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</si>
  <si>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</si>
  <si>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</si>
  <si>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</si>
  <si>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</si>
  <si>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</si>
  <si>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</si>
  <si>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</si>
  <si>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</si>
  <si>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</si>
  <si>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</si>
  <si>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</si>
  <si>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</si>
  <si>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</si>
  <si>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</si>
  <si>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</si>
  <si>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</si>
  <si>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</si>
  <si>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</si>
  <si>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</si>
  <si>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</si>
  <si>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</si>
  <si>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</si>
  <si>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</si>
  <si>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</si>
  <si>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</si>
  <si>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</si>
  <si>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</si>
  <si>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</si>
  <si>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</si>
  <si>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</si>
  <si>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</si>
  <si>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</si>
  <si>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</si>
  <si>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</si>
  <si>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</si>
  <si>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</si>
  <si>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</si>
  <si>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</si>
  <si>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</si>
  <si>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</si>
  <si>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</si>
  <si>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</si>
  <si>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</si>
  <si>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</si>
  <si>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</si>
  <si>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</si>
  <si>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</si>
  <si>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</si>
  <si>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</si>
  <si>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</si>
  <si>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</si>
  <si>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</si>
  <si>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</si>
  <si>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</si>
  <si>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</si>
  <si>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</si>
  <si>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</si>
  <si>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</si>
  <si>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</si>
  <si>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</si>
  <si>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</si>
  <si>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</si>
  <si>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</si>
  <si>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</si>
  <si>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</si>
  <si>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</si>
  <si>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</si>
  <si>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</si>
  <si>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</si>
  <si>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</si>
  <si>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</si>
  <si>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</si>
  <si>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</si>
  <si>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</si>
  <si>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</si>
  <si>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</si>
  <si>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</si>
  <si>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</si>
  <si>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</si>
  <si>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</si>
  <si>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</si>
  <si>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</si>
  <si>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</si>
  <si>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</si>
  <si>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</si>
  <si>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</si>
  <si>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</si>
  <si>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</si>
  <si>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</si>
  <si>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</si>
  <si>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</si>
  <si>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</si>
  <si>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</si>
  <si>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</si>
  <si>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</si>
  <si>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</si>
  <si>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</si>
  <si>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</si>
  <si>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</si>
  <si>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</si>
  <si>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</si>
  <si>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</si>
  <si>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</si>
  <si>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</si>
  <si>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</si>
  <si>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</si>
  <si>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</si>
  <si>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</si>
  <si>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</si>
  <si>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</si>
  <si>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</si>
  <si>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</si>
  <si>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</si>
  <si>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</si>
  <si>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</si>
  <si>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</si>
  <si>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</si>
  <si>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</si>
  <si>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</si>
  <si>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</si>
  <si>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</si>
  <si>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</si>
  <si>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</si>
  <si>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</si>
  <si>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</si>
  <si>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</si>
  <si>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</si>
  <si>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</si>
  <si>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</si>
  <si>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</si>
  <si>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</si>
  <si>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</si>
  <si>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</si>
  <si>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</si>
  <si>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</si>
  <si>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</si>
  <si>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</si>
  <si>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</si>
  <si>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</si>
  <si>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</si>
  <si>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</si>
  <si>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</si>
  <si>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</si>
  <si>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</si>
  <si>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</si>
  <si>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</si>
  <si>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</si>
  <si>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</si>
  <si>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</si>
  <si>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</si>
  <si>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</si>
  <si>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</si>
  <si>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</si>
  <si>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</si>
  <si>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</si>
  <si>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</si>
  <si>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</si>
  <si>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</si>
  <si>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</si>
  <si>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</si>
  <si>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</si>
  <si>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</si>
  <si>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</si>
  <si>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</si>
  <si>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</si>
  <si>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</si>
  <si>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</si>
  <si>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</si>
  <si>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</si>
  <si>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</si>
  <si>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</si>
  <si>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</si>
  <si>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</si>
  <si>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</si>
  <si>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</si>
  <si>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</si>
  <si>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</si>
  <si>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</si>
  <si>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</si>
  <si>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</si>
  <si>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</si>
  <si>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</si>
  <si>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</si>
  <si>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</si>
  <si>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</si>
  <si>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</si>
  <si>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</si>
  <si>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</si>
  <si>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</si>
  <si>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</si>
  <si>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</si>
  <si>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</si>
  <si>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</si>
  <si>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</si>
  <si>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</si>
  <si>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</si>
  <si>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</si>
  <si>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</si>
  <si>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</si>
  <si>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</si>
  <si>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</si>
  <si>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</si>
  <si>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</si>
  <si>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</si>
  <si>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</si>
  <si>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</si>
  <si>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</si>
  <si>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</si>
  <si>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</si>
  <si>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</si>
  <si>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</si>
  <si>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</si>
  <si>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</si>
  <si>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</si>
  <si>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</si>
  <si>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</si>
  <si>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</si>
  <si>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</si>
  <si>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</si>
  <si>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</si>
  <si>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</si>
  <si>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</si>
  <si>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</si>
  <si>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</si>
  <si>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</si>
  <si>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</si>
  <si>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</si>
  <si>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</si>
  <si>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</si>
  <si>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</si>
  <si>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</si>
  <si>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</si>
  <si>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</si>
  <si>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</si>
  <si>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</si>
  <si>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</si>
  <si>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</si>
  <si>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</si>
  <si>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</si>
  <si>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</si>
  <si>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</si>
  <si>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</si>
  <si>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</si>
  <si>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</si>
  <si>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</si>
  <si>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</si>
  <si>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</si>
  <si>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</si>
  <si>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</si>
  <si>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</si>
  <si>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</si>
  <si>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</si>
  <si>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</si>
  <si>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</si>
  <si>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</si>
  <si>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</si>
  <si>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</si>
  <si>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</si>
  <si>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</si>
  <si>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</si>
  <si>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</si>
  <si>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</si>
  <si>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</si>
  <si>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</si>
  <si>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</si>
  <si>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</si>
  <si>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</si>
  <si>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</si>
  <si>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</si>
  <si>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</si>
  <si>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</si>
  <si>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</si>
  <si>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</si>
  <si>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</si>
  <si>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</si>
  <si>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</si>
  <si>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</si>
  <si>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</si>
  <si>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</si>
  <si>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</si>
  <si>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</si>
  <si>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</si>
  <si>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</si>
  <si>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</si>
  <si>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</si>
  <si>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</si>
  <si>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</si>
  <si>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</si>
  <si>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</si>
  <si>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</si>
  <si>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</si>
  <si>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</si>
  <si>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</si>
  <si>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</si>
  <si>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</si>
  <si>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</si>
  <si>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</si>
  <si>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</si>
  <si>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</si>
  <si>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</si>
  <si>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</si>
  <si>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</si>
  <si>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</si>
  <si>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</si>
  <si>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</si>
  <si>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</si>
  <si>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</si>
  <si>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</si>
  <si>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</si>
  <si>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</si>
  <si>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</si>
  <si>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</si>
  <si>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</si>
  <si>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</si>
  <si>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</si>
  <si>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</si>
  <si>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</si>
  <si>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</si>
  <si>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</si>
  <si>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</si>
  <si>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</si>
  <si>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</si>
  <si>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</si>
  <si>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</si>
  <si>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</si>
  <si>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</si>
  <si>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</si>
  <si>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</si>
  <si>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</si>
  <si>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</si>
  <si>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</si>
  <si>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</si>
  <si>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</si>
  <si>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</si>
  <si>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</si>
  <si>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</si>
  <si>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</si>
  <si>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</si>
  <si>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</si>
  <si>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</si>
  <si>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</si>
  <si>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</si>
  <si>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</si>
  <si>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</si>
  <si>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</si>
  <si>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</si>
  <si>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</si>
  <si>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</si>
  <si>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</si>
  <si>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</si>
  <si>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</si>
  <si>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</si>
  <si>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</si>
  <si>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</si>
  <si>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</si>
  <si>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</si>
  <si>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</si>
  <si>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</si>
  <si>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</si>
  <si>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</si>
  <si>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</si>
  <si>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</si>
  <si>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</si>
  <si>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</si>
  <si>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</si>
  <si>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</si>
  <si>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</si>
  <si>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</si>
  <si>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</si>
  <si>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</si>
  <si>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</si>
  <si>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</si>
  <si>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</si>
  <si>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</si>
  <si>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</si>
  <si>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</si>
  <si>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</si>
  <si>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</si>
  <si>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</si>
  <si>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</si>
  <si>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</si>
  <si>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</si>
  <si>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</si>
  <si>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</si>
  <si>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</si>
  <si>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</si>
  <si>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</si>
  <si>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</si>
  <si>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</si>
  <si>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</si>
  <si>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</si>
  <si>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</si>
  <si>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</si>
  <si>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</si>
  <si>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</si>
  <si>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</si>
  <si>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</si>
  <si>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</si>
  <si>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</si>
  <si>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</si>
  <si>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</si>
  <si>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</si>
  <si>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</si>
  <si>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</si>
  <si>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</si>
  <si>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</si>
  <si>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</si>
  <si>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</si>
  <si>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</si>
  <si>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</si>
  <si>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</si>
  <si>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</si>
  <si>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</si>
  <si>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</si>
  <si>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</si>
  <si>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</si>
  <si>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</si>
  <si>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</si>
  <si>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</si>
  <si>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</si>
  <si>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</si>
  <si>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</si>
  <si>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</si>
  <si>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</si>
  <si>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</si>
  <si>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</si>
  <si>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</si>
  <si>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</si>
  <si>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</si>
  <si>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</si>
  <si>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</si>
  <si>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</si>
  <si>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</si>
  <si>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</si>
  <si>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</si>
  <si>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</si>
  <si>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</si>
  <si>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</si>
  <si>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</si>
  <si>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</si>
  <si>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</si>
  <si>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</si>
  <si>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</si>
  <si>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</si>
  <si>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</si>
  <si>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</si>
  <si>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</si>
  <si>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</si>
  <si>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</si>
  <si>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</si>
  <si>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</si>
  <si>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</si>
  <si>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</si>
  <si>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</si>
  <si>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</si>
  <si>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</si>
  <si>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</si>
  <si>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</si>
  <si>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</si>
  <si>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</si>
  <si>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</si>
  <si>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</si>
  <si>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</si>
  <si>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</si>
  <si>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</si>
  <si>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</si>
  <si>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</si>
  <si>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</si>
  <si>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</si>
  <si>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</si>
  <si>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</si>
  <si>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</si>
  <si>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</si>
  <si>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</si>
  <si>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</si>
  <si>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</si>
  <si>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</si>
  <si>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</si>
  <si>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</si>
  <si>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</si>
  <si>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</si>
  <si>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</si>
  <si>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</si>
  <si>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</si>
  <si>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</si>
  <si>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</si>
  <si>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</si>
  <si>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</si>
  <si>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</si>
  <si>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</si>
  <si>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</si>
  <si>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</si>
  <si>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</si>
  <si>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</si>
  <si>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</si>
  <si>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</si>
  <si>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</si>
  <si>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</si>
  <si>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</si>
  <si>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</si>
  <si>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</si>
  <si>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</si>
  <si>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</si>
  <si>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</si>
  <si>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</si>
  <si>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</si>
  <si>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</si>
  <si>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</si>
  <si>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</si>
  <si>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</si>
  <si>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</si>
  <si>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</si>
  <si>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</si>
  <si>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</si>
  <si>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</si>
  <si>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</si>
  <si>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</si>
  <si>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</si>
  <si>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</si>
  <si>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</si>
  <si>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</si>
  <si>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</si>
  <si>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</si>
  <si>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</si>
  <si>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</si>
  <si>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</si>
  <si>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</si>
  <si>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</si>
  <si>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</si>
  <si>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</si>
  <si>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</si>
  <si>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</si>
  <si>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</si>
  <si>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</si>
  <si>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</si>
  <si>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</si>
  <si>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</si>
  <si>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</si>
  <si>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</si>
  <si>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</si>
  <si>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</si>
  <si>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</si>
  <si>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</si>
  <si>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</si>
  <si>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</si>
  <si>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</si>
  <si>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</si>
  <si>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</si>
  <si>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</si>
  <si>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</si>
  <si>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</si>
  <si>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</si>
  <si>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</si>
  <si>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</si>
  <si>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</si>
  <si>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</si>
  <si>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</si>
  <si>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</si>
  <si>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</si>
  <si>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</si>
  <si>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</si>
  <si>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</si>
  <si>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</si>
  <si>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</si>
  <si>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</si>
  <si>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</si>
  <si>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</si>
  <si>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</si>
  <si>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</si>
  <si>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</si>
  <si>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</si>
  <si>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</si>
  <si>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</si>
  <si>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</si>
  <si>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</si>
  <si>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</si>
  <si>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</si>
  <si>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</si>
  <si>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</si>
  <si>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</si>
  <si>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</si>
  <si>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</si>
  <si>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</si>
  <si>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</si>
  <si>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</si>
  <si>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</si>
  <si>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</si>
  <si>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</si>
  <si>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</si>
  <si>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</si>
  <si>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</si>
  <si>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</si>
  <si>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</si>
  <si>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</si>
  <si>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</si>
  <si>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</si>
  <si>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</si>
  <si>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</si>
  <si>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</si>
  <si>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</si>
  <si>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</si>
  <si>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</si>
  <si>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</si>
  <si>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</si>
  <si>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</si>
  <si>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</si>
  <si>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</si>
  <si>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</si>
  <si>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</si>
  <si>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</si>
  <si>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</si>
  <si>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</si>
  <si>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</si>
  <si>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</si>
  <si>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</si>
  <si>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</si>
  <si>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</si>
  <si>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</si>
  <si>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</si>
  <si>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</si>
  <si>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</si>
  <si>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</si>
  <si>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</si>
  <si>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</si>
  <si>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</si>
  <si>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</si>
  <si>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</si>
  <si>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</si>
  <si>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</si>
  <si>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</si>
  <si>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</si>
  <si>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</si>
  <si>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</si>
  <si>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</si>
  <si>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</si>
  <si>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</si>
  <si>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</si>
  <si>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</si>
  <si>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</si>
  <si>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</si>
  <si>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</si>
  <si>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</si>
  <si>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</si>
  <si>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</si>
  <si>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</si>
  <si>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</si>
  <si>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</si>
  <si>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</si>
  <si>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</si>
  <si>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</si>
  <si>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</si>
  <si>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</si>
  <si>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</si>
  <si>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</si>
  <si>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</si>
  <si>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</si>
  <si>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</si>
  <si>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</si>
  <si>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</si>
  <si>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</si>
  <si>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</si>
  <si>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</si>
  <si>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</si>
  <si>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</si>
  <si>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</si>
  <si>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</si>
  <si>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</si>
  <si>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</si>
  <si>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</si>
  <si>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</si>
  <si>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</si>
  <si>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</si>
  <si>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</si>
  <si>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</si>
  <si>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</si>
  <si>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</si>
  <si>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</si>
  <si>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</si>
  <si>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</si>
  <si>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</si>
  <si>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</si>
  <si>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</si>
  <si>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</si>
  <si>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</si>
  <si>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</si>
  <si>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</si>
  <si>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</si>
  <si>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</si>
  <si>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</si>
  <si>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</si>
  <si>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</si>
  <si>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</si>
  <si>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</si>
  <si>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</si>
  <si>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</si>
  <si>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</si>
  <si>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</si>
  <si>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</si>
  <si>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</si>
  <si>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</si>
  <si>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</si>
  <si>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</si>
  <si>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</si>
  <si>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</si>
  <si>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</si>
  <si>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</si>
  <si>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</si>
  <si>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</si>
  <si>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</si>
  <si>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</si>
  <si>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</si>
  <si>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</si>
  <si>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</si>
  <si>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</si>
  <si>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</si>
  <si>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</si>
  <si>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</si>
  <si>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</si>
  <si>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</si>
  <si>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</si>
  <si>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</si>
  <si>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</si>
  <si>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</si>
  <si>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</si>
  <si>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</si>
  <si>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</si>
  <si>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</si>
  <si>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</si>
  <si>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</si>
  <si>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</si>
  <si>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</si>
  <si>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</si>
  <si>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</si>
  <si>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</si>
  <si>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</si>
  <si>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</si>
  <si>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</si>
  <si>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</si>
  <si>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</si>
  <si>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</si>
  <si>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</si>
  <si>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</si>
  <si>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</si>
  <si>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</si>
  <si>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</si>
  <si>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</si>
  <si>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</si>
  <si>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</si>
  <si>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</si>
  <si>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</si>
  <si>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</si>
  <si>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</si>
  <si>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</si>
  <si>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</si>
  <si>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</si>
  <si>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</si>
  <si>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</si>
  <si>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</si>
  <si>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</si>
  <si>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</si>
  <si>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</si>
  <si>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</si>
  <si>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</si>
  <si>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</si>
  <si>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</si>
  <si>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</si>
  <si>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</si>
  <si>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</si>
  <si>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</si>
  <si>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</si>
  <si>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</si>
  <si>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</si>
  <si>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</si>
  <si>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</si>
  <si>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</si>
  <si>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</si>
  <si>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</si>
  <si>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</si>
  <si>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</si>
  <si>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</si>
  <si>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</si>
  <si>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</si>
  <si>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</si>
  <si>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</si>
  <si>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</si>
  <si>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</si>
  <si>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</si>
  <si>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</si>
  <si>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</si>
  <si>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</si>
  <si>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</si>
  <si>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</si>
  <si>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</si>
  <si>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</si>
  <si>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</si>
  <si>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</si>
  <si>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</si>
  <si>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</si>
  <si>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</si>
  <si>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</si>
  <si>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</si>
  <si>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</si>
  <si>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</si>
  <si>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</si>
  <si>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</si>
  <si>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</si>
  <si>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</si>
  <si>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</si>
  <si>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</si>
  <si>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</si>
  <si>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</si>
  <si>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</si>
  <si>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</si>
  <si>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</si>
  <si>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</si>
  <si>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</si>
  <si>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</si>
  <si>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</si>
  <si>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</si>
  <si>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</si>
  <si>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</si>
  <si>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</si>
  <si>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</si>
  <si>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</si>
  <si>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</si>
  <si>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</si>
  <si>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</si>
  <si>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</si>
  <si>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</si>
  <si>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</si>
  <si>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</si>
  <si>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</si>
  <si>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</si>
  <si>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</si>
  <si>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</si>
  <si>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</si>
  <si>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</si>
  <si>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</si>
  <si>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</si>
  <si>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</si>
  <si>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</si>
  <si>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</si>
  <si>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</si>
  <si>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</si>
  <si>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</si>
  <si>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</si>
  <si>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</si>
  <si>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</si>
  <si>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</si>
  <si>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</si>
  <si>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</si>
  <si>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</si>
  <si>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</si>
  <si>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</si>
  <si>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</si>
  <si>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</si>
  <si>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</si>
  <si>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</si>
  <si>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</si>
  <si>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</si>
  <si>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</si>
  <si>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</si>
  <si>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</si>
  <si>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</si>
  <si>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</si>
  <si>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</si>
  <si>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</si>
  <si>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</si>
  <si>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</si>
  <si>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</si>
  <si>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</si>
  <si>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</si>
  <si>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</si>
  <si>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</si>
  <si>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</si>
  <si>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</si>
  <si>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</si>
  <si>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</si>
  <si>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</si>
  <si>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</si>
  <si>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</si>
  <si>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</si>
  <si>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</si>
  <si>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</si>
  <si>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</si>
  <si>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</si>
  <si>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</si>
  <si>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</si>
  <si>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</si>
  <si>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</si>
  <si>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</si>
  <si>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</si>
  <si>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</si>
  <si>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</si>
  <si>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</si>
  <si>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</si>
  <si>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</si>
  <si>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</si>
  <si>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</si>
  <si>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</si>
  <si>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</si>
  <si>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</si>
  <si>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</si>
  <si>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</si>
  <si>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</si>
  <si>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</si>
  <si>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</si>
  <si>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</si>
  <si>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</si>
  <si>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</si>
  <si>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</si>
  <si>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</si>
  <si>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</si>
  <si>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</si>
  <si>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</si>
  <si>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</si>
  <si>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</si>
  <si>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</si>
  <si>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</si>
  <si>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</si>
  <si>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</si>
  <si>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</si>
  <si>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</si>
  <si>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</si>
  <si>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</si>
  <si>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</si>
  <si>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</si>
  <si>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</si>
  <si>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</si>
  <si>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</si>
  <si>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</si>
  <si>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</si>
  <si>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</si>
  <si>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</si>
  <si>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</si>
  <si>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</si>
  <si>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</si>
  <si>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</si>
  <si>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</si>
  <si>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</si>
  <si>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</si>
  <si>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</si>
  <si>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</si>
  <si>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</si>
  <si>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</si>
  <si>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</si>
  <si>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</si>
  <si>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</si>
  <si>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</si>
  <si>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</si>
  <si>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</si>
  <si>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</si>
  <si>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</si>
  <si>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</si>
  <si>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</si>
  <si>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</si>
  <si>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</si>
  <si>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</si>
  <si>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</si>
  <si>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</si>
  <si>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</si>
  <si>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</si>
  <si>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</si>
  <si>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</si>
  <si>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</si>
  <si>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</si>
  <si>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</si>
  <si>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</si>
  <si>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</si>
  <si>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</si>
  <si>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</si>
  <si>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</si>
  <si>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</si>
  <si>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</si>
  <si>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</si>
  <si>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</si>
  <si>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</si>
  <si>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</si>
  <si>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</si>
  <si>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</si>
  <si>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</si>
  <si>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</si>
  <si>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</si>
  <si>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</si>
  <si>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</si>
  <si>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</si>
  <si>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</si>
  <si>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</si>
  <si>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</si>
  <si>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</si>
  <si>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</si>
  <si>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</si>
  <si>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</si>
  <si>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</si>
  <si>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</si>
  <si>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</si>
  <si>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</si>
  <si>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</si>
  <si>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</si>
  <si>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</si>
  <si>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</si>
  <si>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</si>
  <si>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</si>
  <si>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</si>
  <si>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</si>
  <si>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</si>
  <si>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</si>
  <si>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</si>
  <si>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</si>
  <si>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</si>
  <si>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</si>
  <si>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</si>
  <si>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</si>
  <si>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</si>
  <si>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</si>
  <si>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</si>
  <si>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</si>
  <si>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</si>
  <si>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</si>
  <si>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</si>
  <si>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</si>
  <si>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</si>
  <si>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</si>
  <si>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</si>
  <si>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</si>
  <si>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</si>
  <si>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</si>
  <si>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</si>
  <si>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</si>
  <si>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</si>
  <si>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</si>
  <si>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</si>
  <si>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</si>
  <si>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</si>
  <si>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</si>
  <si>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</si>
  <si>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</si>
  <si>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</si>
  <si>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</si>
  <si>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</si>
  <si>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</si>
  <si>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</si>
  <si>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</si>
  <si>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</si>
  <si>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</si>
  <si>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</si>
  <si>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</si>
  <si>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</si>
  <si>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</si>
  <si>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</si>
  <si>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</si>
  <si>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</si>
  <si>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</si>
  <si>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</si>
  <si>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</si>
  <si>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</si>
  <si>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</si>
  <si>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</si>
  <si>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</si>
  <si>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</si>
  <si>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</si>
  <si>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</si>
  <si>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</si>
  <si>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</si>
  <si>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</si>
  <si>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</si>
  <si>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</si>
  <si>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</si>
  <si>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</si>
  <si>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</si>
  <si>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</si>
  <si>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</si>
  <si>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</si>
  <si>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</si>
  <si>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</si>
  <si>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</si>
  <si>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</si>
  <si>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</si>
  <si>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</si>
  <si>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</si>
  <si>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</si>
  <si>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</si>
  <si>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</si>
  <si>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</si>
  <si>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</si>
  <si>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</si>
  <si>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</si>
  <si>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</si>
  <si>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</si>
  <si>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</si>
  <si>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</si>
  <si>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</si>
  <si>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</si>
  <si>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</si>
  <si>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</si>
  <si>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</si>
  <si>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</si>
  <si>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</si>
  <si>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</si>
  <si>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</si>
  <si>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</si>
  <si>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</si>
  <si>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</si>
  <si>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</si>
  <si>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</si>
  <si>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</si>
  <si>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</si>
  <si>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</si>
  <si>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</si>
  <si>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</si>
  <si>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</si>
  <si>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</si>
  <si>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</si>
  <si>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</si>
  <si>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</si>
  <si>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</si>
  <si>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</si>
  <si>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</si>
  <si>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</si>
  <si>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</si>
  <si>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</si>
  <si>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</si>
  <si>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</si>
  <si>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</si>
  <si>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</si>
  <si>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</si>
  <si>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</si>
  <si>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</si>
  <si>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</si>
  <si>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</si>
  <si>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</si>
  <si>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</si>
  <si>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</si>
  <si>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</si>
  <si>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</si>
  <si>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</si>
  <si>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</si>
  <si>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</si>
  <si>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</si>
  <si>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</si>
  <si>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</si>
  <si>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</si>
  <si>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</si>
  <si>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</si>
  <si>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</si>
  <si>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</si>
  <si>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</si>
  <si>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</si>
  <si>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</si>
  <si>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</si>
  <si>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</si>
  <si>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</si>
  <si>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</si>
  <si>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</si>
  <si>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</si>
  <si>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</si>
  <si>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</si>
  <si>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</si>
  <si>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</si>
  <si>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</si>
  <si>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</si>
  <si>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</si>
  <si>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</si>
  <si>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</si>
  <si>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</si>
  <si>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</si>
  <si>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</si>
  <si>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</si>
  <si>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</si>
  <si>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</si>
  <si>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</si>
  <si>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</si>
  <si>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</si>
  <si>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</si>
  <si>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</si>
  <si>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</si>
  <si>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</si>
  <si>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</si>
  <si>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</si>
  <si>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</si>
  <si>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</si>
  <si>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</si>
  <si>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</si>
  <si>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</si>
  <si>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</si>
  <si>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</si>
  <si>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</si>
  <si>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</si>
  <si>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</si>
  <si>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</si>
  <si>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</si>
  <si>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</si>
  <si>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</si>
  <si>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</si>
  <si>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</si>
  <si>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</si>
  <si>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</si>
  <si>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</si>
  <si>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</si>
  <si>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</si>
  <si>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</si>
  <si>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</si>
  <si>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</si>
  <si>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</si>
  <si>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</si>
  <si>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</si>
  <si>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</si>
  <si>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</si>
  <si>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</si>
  <si>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</si>
  <si>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</si>
  <si>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</si>
  <si>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</si>
  <si>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</si>
  <si>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</si>
  <si>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</si>
  <si>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</si>
  <si>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</si>
  <si>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</si>
  <si>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</si>
  <si>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</si>
  <si>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</si>
  <si>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</si>
  <si>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</si>
  <si>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</si>
  <si>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</si>
  <si>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</si>
  <si>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</si>
  <si>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</si>
  <si>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</si>
  <si>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</si>
  <si>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</si>
  <si>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</si>
  <si>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</si>
  <si>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</si>
  <si>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</si>
  <si>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</si>
  <si>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</si>
  <si>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</si>
  <si>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</si>
  <si>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</si>
  <si>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</si>
  <si>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</si>
  <si>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</si>
  <si>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</si>
  <si>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</si>
  <si>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</si>
  <si>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</si>
  <si>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</si>
  <si>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</si>
  <si>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</si>
  <si>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</si>
  <si>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</si>
  <si>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</si>
  <si>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</si>
  <si>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</si>
  <si>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</si>
  <si>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</si>
  <si>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</si>
  <si>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</si>
  <si>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</si>
  <si>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</si>
  <si>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</si>
  <si>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</si>
  <si>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</si>
  <si>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</si>
  <si>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</si>
  <si>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</si>
  <si>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</si>
  <si>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</si>
  <si>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</si>
  <si>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</si>
  <si>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</si>
  <si>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</si>
  <si>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</si>
  <si>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</si>
  <si>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</si>
  <si>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</si>
  <si>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</si>
  <si>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</si>
  <si>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</si>
  <si>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</si>
  <si>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</si>
  <si>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</si>
  <si>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</si>
  <si>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</si>
  <si>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</si>
  <si>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</si>
  <si>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</si>
  <si>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</si>
  <si>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</si>
  <si>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</si>
  <si>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</si>
  <si>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</si>
  <si>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</si>
  <si>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</si>
  <si>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</si>
  <si>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</si>
  <si>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</si>
  <si>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</si>
  <si>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</si>
  <si>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</si>
  <si>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</si>
  <si>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</si>
  <si>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</si>
  <si>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</si>
  <si>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</si>
  <si>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</si>
  <si>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</si>
  <si>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</si>
  <si>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</si>
  <si>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</si>
  <si>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</si>
  <si>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</si>
  <si>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</si>
  <si>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</si>
  <si>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</si>
  <si>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</si>
  <si>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</si>
  <si>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</si>
  <si>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</si>
  <si>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</si>
  <si>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</si>
  <si>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</si>
  <si>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</si>
  <si>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</si>
  <si>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</si>
  <si>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</si>
  <si>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</si>
  <si>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</si>
  <si>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</si>
  <si>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</si>
  <si>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</si>
  <si>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</si>
  <si>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</si>
  <si>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</si>
  <si>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</si>
  <si>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</si>
  <si>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</si>
  <si>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</si>
  <si>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</si>
  <si>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</si>
  <si>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</si>
  <si>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</si>
  <si>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</si>
  <si>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</si>
  <si>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</si>
  <si>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</si>
  <si>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</si>
  <si>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</si>
  <si>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</si>
  <si>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</si>
  <si>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</si>
  <si>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</si>
  <si>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</si>
  <si>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</si>
  <si>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</si>
  <si>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</si>
  <si>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</si>
  <si>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</si>
  <si>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</si>
  <si>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</si>
  <si>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</si>
  <si>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</si>
  <si>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</si>
  <si>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</si>
  <si>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</si>
  <si>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</si>
  <si>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</si>
  <si>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</si>
  <si>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</si>
  <si>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</si>
  <si>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</si>
  <si>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</si>
  <si>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</si>
  <si>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</si>
  <si>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</si>
  <si>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</si>
  <si>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</si>
  <si>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</si>
  <si>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</si>
  <si>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</si>
  <si>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</si>
  <si>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</si>
  <si>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</si>
  <si>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</si>
  <si>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</si>
  <si>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</si>
  <si>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</si>
  <si>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</si>
  <si>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</si>
  <si>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</si>
  <si>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</si>
  <si>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</si>
  <si>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</si>
  <si>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</si>
  <si>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</si>
  <si>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</si>
  <si>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</si>
  <si>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</si>
  <si>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</si>
  <si>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</si>
  <si>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</si>
  <si>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</si>
  <si>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</si>
  <si>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</si>
  <si>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</si>
  <si>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</si>
  <si>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</si>
  <si>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</si>
  <si>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</si>
  <si>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</si>
  <si>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</si>
  <si>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</si>
  <si>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</si>
  <si>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</si>
  <si>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</si>
  <si>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</si>
  <si>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</si>
  <si>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</si>
  <si>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</si>
  <si>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</si>
  <si>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</si>
  <si>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</si>
  <si>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</si>
  <si>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</si>
  <si>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</si>
  <si>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</si>
  <si>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</si>
  <si>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</si>
  <si>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</si>
  <si>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</si>
  <si>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</si>
  <si>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</si>
  <si>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</si>
  <si>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</si>
  <si>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</si>
  <si>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</si>
  <si>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</si>
  <si>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</si>
  <si>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</si>
  <si>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</si>
  <si>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</si>
  <si>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</si>
  <si>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</si>
  <si>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</si>
  <si>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</si>
  <si>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</si>
  <si>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</si>
  <si>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</si>
  <si>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</si>
  <si>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</si>
  <si>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</si>
  <si>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</si>
  <si>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</si>
  <si>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</si>
  <si>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</si>
  <si>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</si>
  <si>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</si>
  <si>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</si>
  <si>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</si>
  <si>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</si>
  <si>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</si>
  <si>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</si>
  <si>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</si>
  <si>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</si>
  <si>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</si>
  <si>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</si>
  <si>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</si>
  <si>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</si>
  <si>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</si>
  <si>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</si>
  <si>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</si>
  <si>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</si>
  <si>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</si>
  <si>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</si>
  <si>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</si>
  <si>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</si>
  <si>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</si>
  <si>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</si>
  <si>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</si>
  <si>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</si>
  <si>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</si>
  <si>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</si>
  <si>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</si>
  <si>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</si>
  <si>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</si>
  <si>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</si>
  <si>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</si>
  <si>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</si>
  <si>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</si>
  <si>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</si>
  <si>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</si>
  <si>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</si>
  <si>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</si>
  <si>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</si>
  <si>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</si>
  <si>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</si>
  <si>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</si>
  <si>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</si>
  <si>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</si>
  <si>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</si>
  <si>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</si>
  <si>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</si>
  <si>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</si>
  <si>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</si>
  <si>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</si>
  <si>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</si>
  <si>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</si>
  <si>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</si>
  <si>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</si>
  <si>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</si>
  <si>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</si>
  <si>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</si>
  <si>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</si>
  <si>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</si>
  <si>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</si>
  <si>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</si>
  <si>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</si>
  <si>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</si>
  <si>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</si>
  <si>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</si>
  <si>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</si>
  <si>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</si>
  <si>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</si>
  <si>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</si>
  <si>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</si>
  <si>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</si>
  <si>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</si>
  <si>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</si>
  <si>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</si>
  <si>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</si>
  <si>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</si>
  <si>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</si>
  <si>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</si>
  <si>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</si>
  <si>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</si>
  <si>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</si>
  <si>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</si>
  <si>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</si>
  <si>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</si>
  <si>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</si>
  <si>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</si>
  <si>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</si>
  <si>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</si>
  <si>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</si>
  <si>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</si>
  <si>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</si>
  <si>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</si>
  <si>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</si>
  <si>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</si>
  <si>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</si>
  <si>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</si>
  <si>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</si>
  <si>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</si>
  <si>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</si>
  <si>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</si>
  <si>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</si>
  <si>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</si>
  <si>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</si>
  <si>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</si>
  <si>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</si>
  <si>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</si>
  <si>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</si>
  <si>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</si>
  <si>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</si>
  <si>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</si>
  <si>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</si>
  <si>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</si>
  <si>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</si>
  <si>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</si>
  <si>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</si>
  <si>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</si>
  <si>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</si>
  <si>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</si>
  <si>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</si>
  <si>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</si>
  <si>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</si>
  <si>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</si>
  <si>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</si>
  <si>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</si>
  <si>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</si>
  <si>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</si>
  <si>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</si>
  <si>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</si>
  <si>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</si>
  <si>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</si>
  <si>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</si>
  <si>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</si>
  <si>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</si>
  <si>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</si>
  <si>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</si>
  <si>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</si>
  <si>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</si>
  <si>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</si>
  <si>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</si>
  <si>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</si>
  <si>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</si>
  <si>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</si>
  <si>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</si>
  <si>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</si>
  <si>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</si>
  <si>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</si>
  <si>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</si>
  <si>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</si>
  <si>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</si>
  <si>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</si>
  <si>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</si>
  <si>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</si>
  <si>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</si>
  <si>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</si>
  <si>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</si>
  <si>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</si>
  <si>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</si>
  <si>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</si>
  <si>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</si>
  <si>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</si>
  <si>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</si>
  <si>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</si>
  <si>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</si>
  <si>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</si>
  <si>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</si>
  <si>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</si>
  <si>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</si>
  <si>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</si>
  <si>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</si>
  <si>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</si>
  <si>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</si>
  <si>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</si>
  <si>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</si>
  <si>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</si>
  <si>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</si>
  <si>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</si>
  <si>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</si>
  <si>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</si>
  <si>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</si>
  <si>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</si>
  <si>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</si>
  <si>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</si>
  <si>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</si>
  <si>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</si>
  <si>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</si>
  <si>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</si>
  <si>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</si>
  <si>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</si>
  <si>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</si>
  <si>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</si>
  <si>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</si>
  <si>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</si>
  <si>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</si>
  <si>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</si>
  <si>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</si>
  <si>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</si>
  <si>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</si>
  <si>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</si>
  <si>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</si>
  <si>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</si>
  <si>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</si>
  <si>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</si>
  <si>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</si>
  <si>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</si>
  <si>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</si>
  <si>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</si>
  <si>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</si>
  <si>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</si>
  <si>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</si>
  <si>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</si>
  <si>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</si>
  <si>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</si>
  <si>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</si>
  <si>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</si>
  <si>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</si>
  <si>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</si>
  <si>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</si>
  <si>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</si>
  <si>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</si>
  <si>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</si>
  <si>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</si>
  <si>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</si>
  <si>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</si>
  <si>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</si>
  <si>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</si>
  <si>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</si>
  <si>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</si>
  <si>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</si>
  <si>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</si>
  <si>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</si>
  <si>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</si>
  <si>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</si>
  <si>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</si>
  <si>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</si>
  <si>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</si>
  <si>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</si>
  <si>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</si>
  <si>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</si>
  <si>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</si>
  <si>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</si>
  <si>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</si>
  <si>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</si>
  <si>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</si>
  <si>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</si>
  <si>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</si>
  <si>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</si>
  <si>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</si>
  <si>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</si>
  <si>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</si>
  <si>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</si>
  <si>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</si>
  <si>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</si>
  <si>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</si>
  <si>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</si>
  <si>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</si>
  <si>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</si>
  <si>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</si>
  <si>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</si>
  <si>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</si>
  <si>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</si>
  <si>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</si>
  <si>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</si>
  <si>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</si>
  <si>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</si>
  <si>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</si>
  <si>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</si>
  <si>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</si>
  <si>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</si>
  <si>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</si>
  <si>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</si>
  <si>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</si>
  <si>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</si>
  <si>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</si>
  <si>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</si>
  <si>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</si>
  <si>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</si>
  <si>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</si>
  <si>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</si>
  <si>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</si>
  <si>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</si>
  <si>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</si>
  <si>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</si>
  <si>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</si>
  <si>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</si>
  <si>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</si>
  <si>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</si>
  <si>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</si>
  <si>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</si>
  <si>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</si>
  <si>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</si>
  <si>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</si>
  <si>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</si>
  <si>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</si>
  <si>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</si>
  <si>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</si>
  <si>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</si>
  <si>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</si>
  <si>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</si>
  <si>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</si>
  <si>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</si>
  <si>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</si>
  <si>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</si>
  <si>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</si>
  <si>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</si>
  <si>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</si>
  <si>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</si>
  <si>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</si>
  <si>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</si>
  <si>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</si>
  <si>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</si>
  <si>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</si>
  <si>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</si>
  <si>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</si>
  <si>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</si>
  <si>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</si>
  <si>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</si>
  <si>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</si>
  <si>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</si>
  <si>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</si>
  <si>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</si>
  <si>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</si>
  <si>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</si>
  <si>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</si>
  <si>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</si>
  <si>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</si>
  <si>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</si>
  <si>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</si>
  <si>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</si>
  <si>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</si>
  <si>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</si>
  <si>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</si>
  <si>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</si>
  <si>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</si>
  <si>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</si>
  <si>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</si>
  <si>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</si>
  <si>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</si>
  <si>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</si>
  <si>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</si>
  <si>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</si>
  <si>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</si>
  <si>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</si>
  <si>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</si>
  <si>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</si>
  <si>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</si>
  <si>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</si>
  <si>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</si>
  <si>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</si>
  <si>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</si>
  <si>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</si>
  <si>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</si>
  <si>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</si>
  <si>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</si>
  <si>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</si>
  <si>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</si>
  <si>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</si>
  <si>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</si>
  <si>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</si>
  <si>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</si>
  <si>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</si>
  <si>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</si>
  <si>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</si>
  <si>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</si>
  <si>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</si>
  <si>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</si>
  <si>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</si>
  <si>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</si>
  <si>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</si>
  <si>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</si>
  <si>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</si>
  <si>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</si>
  <si>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</si>
  <si>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</si>
  <si>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</si>
  <si>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</si>
  <si>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</si>
  <si>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</si>
  <si>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</si>
  <si>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</si>
  <si>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</si>
  <si>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</si>
  <si>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</si>
  <si>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</si>
  <si>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</si>
  <si>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</si>
  <si>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</si>
  <si>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</si>
  <si>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</si>
  <si>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</si>
  <si>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</si>
  <si>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</si>
  <si>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</si>
  <si>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</si>
  <si>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</si>
  <si>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</si>
  <si>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</si>
  <si>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</si>
  <si>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</si>
  <si>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</si>
  <si>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</si>
  <si>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</si>
  <si>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</si>
  <si>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</si>
  <si>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</si>
  <si>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</si>
  <si>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</si>
  <si>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</si>
  <si>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</si>
  <si>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</si>
  <si>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</si>
  <si>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</si>
  <si>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</si>
  <si>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</si>
  <si>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</si>
  <si>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</si>
  <si>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</si>
  <si>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</si>
  <si>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</si>
  <si>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</si>
  <si>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</si>
  <si>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</si>
  <si>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</si>
  <si>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</si>
  <si>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</si>
  <si>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</si>
  <si>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</si>
  <si>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</si>
  <si>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</si>
  <si>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</si>
  <si>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</si>
  <si>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</si>
  <si>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</si>
  <si>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</si>
  <si>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</si>
  <si>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</si>
  <si>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</si>
  <si>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</si>
  <si>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</si>
  <si>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</si>
  <si>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</si>
  <si>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</si>
  <si>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</si>
  <si>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</si>
  <si>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</si>
  <si>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</si>
  <si>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</si>
  <si>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</si>
  <si>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</si>
  <si>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</si>
  <si>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</si>
  <si>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</si>
  <si>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</si>
  <si>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</si>
  <si>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</si>
  <si>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</si>
  <si>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</si>
  <si>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</si>
  <si>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</si>
  <si>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</si>
  <si>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</si>
  <si>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</si>
  <si>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</si>
  <si>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</si>
  <si>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</si>
  <si>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</si>
  <si>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</si>
  <si>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</si>
  <si>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</si>
  <si>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</si>
  <si>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</si>
  <si>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</si>
  <si>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</si>
  <si>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</si>
  <si>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</si>
  <si>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</si>
  <si>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</si>
  <si>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</si>
  <si>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</si>
  <si>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</si>
  <si>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</si>
  <si>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</si>
  <si>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</si>
  <si>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</si>
  <si>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</si>
  <si>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</si>
  <si>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</si>
  <si>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</si>
  <si>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</si>
  <si>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</si>
  <si>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</si>
  <si>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</si>
  <si>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</si>
  <si>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</si>
  <si>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</si>
  <si>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</si>
  <si>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</si>
  <si>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</si>
  <si>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</si>
  <si>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</si>
  <si>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</si>
  <si>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</si>
  <si>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</si>
  <si>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</si>
  <si>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</si>
  <si>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</si>
  <si>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</si>
  <si>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</si>
  <si>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</si>
  <si>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</si>
  <si>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</si>
  <si>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</si>
  <si>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</si>
  <si>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</si>
  <si>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</si>
  <si>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</si>
  <si>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</si>
  <si>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</si>
  <si>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</si>
  <si>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</si>
  <si>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</si>
  <si>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</si>
  <si>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</si>
  <si>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</si>
  <si>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</si>
  <si>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</si>
  <si>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</si>
  <si>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</si>
  <si>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</si>
  <si>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</si>
  <si>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</si>
  <si>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</si>
  <si>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</si>
  <si>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</si>
  <si>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</si>
  <si>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</si>
  <si>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</si>
  <si>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</si>
  <si>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</si>
  <si>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</si>
  <si>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</si>
  <si>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</si>
  <si>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</si>
  <si>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</si>
  <si>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</si>
  <si>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</si>
  <si>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</si>
  <si>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</si>
  <si>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</si>
  <si>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</si>
  <si>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</si>
  <si>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</si>
  <si>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</si>
  <si>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</si>
  <si>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</si>
  <si>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</si>
  <si>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</si>
  <si>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</si>
  <si>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</si>
  <si>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</si>
  <si>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</si>
  <si>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</si>
  <si>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</si>
  <si>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</si>
  <si>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</si>
  <si>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</si>
  <si>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</si>
  <si>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</si>
  <si>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</si>
  <si>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</si>
  <si>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</si>
  <si>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</si>
  <si>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</si>
  <si>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</si>
  <si>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</si>
  <si>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</si>
  <si>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</si>
  <si>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</si>
  <si>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</si>
  <si>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</si>
  <si>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</si>
  <si>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</si>
  <si>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</si>
  <si>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</si>
  <si>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</si>
  <si>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</si>
  <si>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</si>
  <si>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</si>
  <si>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</si>
  <si>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</si>
  <si>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</si>
  <si>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</si>
  <si>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</si>
  <si>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</si>
  <si>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</si>
  <si>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</si>
  <si>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</si>
  <si>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</si>
  <si>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</si>
  <si>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</si>
  <si>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</si>
  <si>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</si>
  <si>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</si>
  <si>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</si>
  <si>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</si>
  <si>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</si>
  <si>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</si>
  <si>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</si>
  <si>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</si>
  <si>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</si>
  <si>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</si>
  <si>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</si>
  <si>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</si>
  <si>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</si>
  <si>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</si>
  <si>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</si>
  <si>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</si>
  <si>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</si>
  <si>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</si>
  <si>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</si>
  <si>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</si>
  <si>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</si>
  <si>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</si>
  <si>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</si>
  <si>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</si>
  <si>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</si>
  <si>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</si>
  <si>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</si>
  <si>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</si>
  <si>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</si>
  <si>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</si>
  <si>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</si>
  <si>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</si>
  <si>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</si>
  <si>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</si>
  <si>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</si>
  <si>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</si>
  <si>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</si>
  <si>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</si>
  <si>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</si>
  <si>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</si>
  <si>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</si>
  <si>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</si>
  <si>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</si>
  <si>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</si>
  <si>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</si>
  <si>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</si>
  <si>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</si>
  <si>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</si>
  <si>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</si>
  <si>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</si>
  <si>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</si>
  <si>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</si>
  <si>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</si>
  <si>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</si>
  <si>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</si>
  <si>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</si>
  <si>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</si>
  <si>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</si>
  <si>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</si>
  <si>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</si>
  <si>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</si>
  <si>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</si>
  <si>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</si>
  <si>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</si>
  <si>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</si>
  <si>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</si>
  <si>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</si>
  <si>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</si>
  <si>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</si>
  <si>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</si>
  <si>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</si>
  <si>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</si>
  <si>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</si>
  <si>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</si>
  <si>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</si>
  <si>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</si>
  <si>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</si>
  <si>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</si>
  <si>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</si>
  <si>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</si>
  <si>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</si>
  <si>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</si>
  <si>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</si>
  <si>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</si>
  <si>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</si>
  <si>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</si>
  <si>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</si>
  <si>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</si>
  <si>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</si>
  <si>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</si>
  <si>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</si>
  <si>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</si>
  <si>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</si>
  <si>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</si>
  <si>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</si>
  <si>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</si>
  <si>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</si>
  <si>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</si>
  <si>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</si>
  <si>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</si>
  <si>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</si>
  <si>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</si>
  <si>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</si>
  <si>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</si>
  <si>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</si>
  <si>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</si>
  <si>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</si>
  <si>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</si>
  <si>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</si>
  <si>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</si>
  <si>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</si>
  <si>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</si>
  <si>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</si>
  <si>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</si>
  <si>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</si>
  <si>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</si>
  <si>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</si>
  <si>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</si>
  <si>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</si>
  <si>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</si>
  <si>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</si>
  <si>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</si>
  <si>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</si>
  <si>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</si>
  <si>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</si>
  <si>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</si>
  <si>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</si>
  <si>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</si>
  <si>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</si>
  <si>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</si>
  <si>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</si>
  <si>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</si>
  <si>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</si>
  <si>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</si>
  <si>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</si>
  <si>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</si>
  <si>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</si>
  <si>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</si>
  <si>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</si>
  <si>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</si>
  <si>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</si>
  <si>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</si>
  <si>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</si>
  <si>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</si>
  <si>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</si>
  <si>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</si>
  <si>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</si>
  <si>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</si>
  <si>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</si>
  <si>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</si>
  <si>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</si>
  <si>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</si>
  <si>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</si>
  <si>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</si>
  <si>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</si>
  <si>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</si>
  <si>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</si>
  <si>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</si>
  <si>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</si>
  <si>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</si>
  <si>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</si>
  <si>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</si>
  <si>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</si>
  <si>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</si>
  <si>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</si>
  <si>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</si>
  <si>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</si>
  <si>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</si>
  <si>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</si>
  <si>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</si>
  <si>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</si>
  <si>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</si>
  <si>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</si>
  <si>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</si>
  <si>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</si>
  <si>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</si>
  <si>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</si>
  <si>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</si>
  <si>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</si>
  <si>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</si>
  <si>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</si>
  <si>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</si>
  <si>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</si>
  <si>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</si>
  <si>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</si>
  <si>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</si>
  <si>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</si>
  <si>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</si>
  <si>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</si>
  <si>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</si>
  <si>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</si>
  <si>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</si>
  <si>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</si>
  <si>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</si>
  <si>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</si>
  <si>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</si>
  <si>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</si>
  <si>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</si>
  <si>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</si>
  <si>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</si>
  <si>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</si>
  <si>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</si>
  <si>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</si>
  <si>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</si>
  <si>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</si>
  <si>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</si>
  <si>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</si>
  <si>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</si>
  <si>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</si>
  <si>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</si>
  <si>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</si>
  <si>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</si>
  <si>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</si>
  <si>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</si>
  <si>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</si>
  <si>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</si>
  <si>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</si>
  <si>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</si>
  <si>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</si>
  <si>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</si>
  <si>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</si>
  <si>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</si>
  <si>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</si>
  <si>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</si>
  <si>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</si>
  <si>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</si>
  <si>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</si>
  <si>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</si>
  <si>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</si>
  <si>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</si>
  <si>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</si>
  <si>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</si>
  <si>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</si>
  <si>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</si>
  <si>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</si>
  <si>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</si>
  <si>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</si>
  <si>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</si>
  <si>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</si>
  <si>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</si>
  <si>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</si>
  <si>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</si>
  <si>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</si>
  <si>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</si>
  <si>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</si>
  <si>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</si>
  <si>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</si>
  <si>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</si>
  <si>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</si>
  <si>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</si>
  <si>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</si>
  <si>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</si>
  <si>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</si>
  <si>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</si>
  <si>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</si>
  <si>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</si>
  <si>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</si>
  <si>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</si>
  <si>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</si>
  <si>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</si>
  <si>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</si>
  <si>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</si>
  <si>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</si>
  <si>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</si>
  <si>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</si>
  <si>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</si>
  <si>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</si>
  <si>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</si>
  <si>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</si>
  <si>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</si>
  <si>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</si>
  <si>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</si>
  <si>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</si>
  <si>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</si>
  <si>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</si>
  <si>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</si>
  <si>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</si>
  <si>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</si>
  <si>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</si>
  <si>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</si>
  <si>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</si>
  <si>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</si>
  <si>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</si>
  <si>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</si>
  <si>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</si>
  <si>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</si>
  <si>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</si>
  <si>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</si>
  <si>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</si>
  <si>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</si>
  <si>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</si>
  <si>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</si>
  <si>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</si>
  <si>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</si>
  <si>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</si>
  <si>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</si>
  <si>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</si>
  <si>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</si>
  <si>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</si>
  <si>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</si>
  <si>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</si>
  <si>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</si>
  <si>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</si>
  <si>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</si>
  <si>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</si>
  <si>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</si>
  <si>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</si>
  <si>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</si>
  <si>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</si>
  <si>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</si>
  <si>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</si>
  <si>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</si>
  <si>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</si>
  <si>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</si>
  <si>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</si>
  <si>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</si>
  <si>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</si>
  <si>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</si>
  <si>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</si>
  <si>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</si>
  <si>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</si>
  <si>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</si>
  <si>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</si>
  <si>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</si>
  <si>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</si>
  <si>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</si>
  <si>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</si>
  <si>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</si>
  <si>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</si>
  <si>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</si>
  <si>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</si>
  <si>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</si>
  <si>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</si>
  <si>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</si>
  <si>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</si>
  <si>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</si>
  <si>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</si>
  <si>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</si>
  <si>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</si>
  <si>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</si>
  <si>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</si>
  <si>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</si>
  <si>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</si>
  <si>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</si>
  <si>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</si>
  <si>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</si>
  <si>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</si>
  <si>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</si>
  <si>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</si>
  <si>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</si>
  <si>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</si>
  <si>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</si>
  <si>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</si>
  <si>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</si>
  <si>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</si>
  <si>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</si>
  <si>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</si>
  <si>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</si>
  <si>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</si>
  <si>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</si>
  <si>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</si>
  <si>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</si>
  <si>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</si>
  <si>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</si>
  <si>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</si>
  <si>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</si>
  <si>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</si>
  <si>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</si>
  <si>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</si>
  <si>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</si>
  <si>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</si>
  <si>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</si>
  <si>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</si>
  <si>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</si>
  <si>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</si>
  <si>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</si>
  <si>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</si>
  <si>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</si>
  <si>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</si>
  <si>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</si>
  <si>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</si>
  <si>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</si>
  <si>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</si>
  <si>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</si>
  <si>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</si>
  <si>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</si>
  <si>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</si>
  <si>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</si>
  <si>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</si>
  <si>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</si>
  <si>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</si>
  <si>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</si>
  <si>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</si>
  <si>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</si>
  <si>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</si>
  <si>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</si>
  <si>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</si>
  <si>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</si>
  <si>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</si>
  <si>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</si>
  <si>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</si>
  <si>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</si>
  <si>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</si>
  <si>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</si>
  <si>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</si>
  <si>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</si>
  <si>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</si>
  <si>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</si>
  <si>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</si>
  <si>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</si>
  <si>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</si>
  <si>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</si>
  <si>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</si>
  <si>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</si>
  <si>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</si>
  <si>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</si>
  <si>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</si>
  <si>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</si>
  <si>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</si>
  <si>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</si>
  <si>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</si>
  <si>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</si>
  <si>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</si>
  <si>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</si>
  <si>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</si>
  <si>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</si>
  <si>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</si>
  <si>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</si>
  <si>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</si>
  <si>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</si>
  <si>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</si>
  <si>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</si>
  <si>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</si>
  <si>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</si>
  <si>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</si>
  <si>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</si>
  <si>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</si>
  <si>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</si>
  <si>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</si>
  <si>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</si>
  <si>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</si>
  <si>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</si>
  <si>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</si>
  <si>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</si>
  <si>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</si>
  <si>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</si>
  <si>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</si>
  <si>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</si>
  <si>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</si>
  <si>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</si>
  <si>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</si>
  <si>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</si>
  <si>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</si>
  <si>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</si>
  <si>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</si>
  <si>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</si>
  <si>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</si>
  <si>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</si>
  <si>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</si>
  <si>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</si>
  <si>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</si>
  <si>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</si>
  <si>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</si>
  <si>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</si>
  <si>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</si>
  <si>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</si>
  <si>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</si>
  <si>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</si>
  <si>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</si>
  <si>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</si>
  <si>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</si>
  <si>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</si>
  <si>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</si>
  <si>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</si>
  <si>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</si>
  <si>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</si>
  <si>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</si>
  <si>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</si>
  <si>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</si>
  <si>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</si>
  <si>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</si>
  <si>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</si>
  <si>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</si>
  <si>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</si>
  <si>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</si>
  <si>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</si>
  <si>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</si>
  <si>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</si>
  <si>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</si>
  <si>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</si>
  <si>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</si>
  <si>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</si>
  <si>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</si>
  <si>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</si>
  <si>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</si>
  <si>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</si>
  <si>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</si>
  <si>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</si>
  <si>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</si>
  <si>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</si>
  <si>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</si>
  <si>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</si>
  <si>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</si>
  <si>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</si>
  <si>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</si>
  <si>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</si>
  <si>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</si>
  <si>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</si>
  <si>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</si>
  <si>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</si>
  <si>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</si>
  <si>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</si>
  <si>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</si>
  <si>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</si>
  <si>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</si>
  <si>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</si>
  <si>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</si>
  <si>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</si>
  <si>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</si>
  <si>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</si>
  <si>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</si>
  <si>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</si>
  <si>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</si>
  <si>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</si>
  <si>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</si>
  <si>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</si>
  <si>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</si>
  <si>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</si>
  <si>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</si>
  <si>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</si>
  <si>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</si>
  <si>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</si>
  <si>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</si>
  <si>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</si>
  <si>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</si>
  <si>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</si>
  <si>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</si>
  <si>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</si>
  <si>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</si>
  <si>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</si>
  <si>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</si>
  <si>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</si>
  <si>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</si>
  <si>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</si>
  <si>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</si>
  <si>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</si>
  <si>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</si>
  <si>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</si>
  <si>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</si>
  <si>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</si>
  <si>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</si>
  <si>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</si>
  <si>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</si>
  <si>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</si>
  <si>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</si>
  <si>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</si>
  <si>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</si>
  <si>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</si>
  <si>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</si>
  <si>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</si>
  <si>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</si>
  <si>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</si>
  <si>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</si>
  <si>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</si>
  <si>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</si>
  <si>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</si>
  <si>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</si>
  <si>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</si>
  <si>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</si>
  <si>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</si>
  <si>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</si>
  <si>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</si>
  <si>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</si>
  <si>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</si>
  <si>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</si>
  <si>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</si>
  <si>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</si>
  <si>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</si>
  <si>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</si>
  <si>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</si>
  <si>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</si>
  <si>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</si>
  <si>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</si>
  <si>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</si>
  <si>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</si>
  <si>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</si>
  <si>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</si>
  <si>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</si>
  <si>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</si>
  <si>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</si>
  <si>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</si>
  <si>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</si>
  <si>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</si>
  <si>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</si>
  <si>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</si>
  <si>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</si>
  <si>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</si>
  <si>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</si>
  <si>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</si>
  <si>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</si>
  <si>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</si>
  <si>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</si>
  <si>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</si>
  <si>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</si>
  <si>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</si>
  <si>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</si>
  <si>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</si>
  <si>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</si>
  <si>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</si>
  <si>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</si>
  <si>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</si>
  <si>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</si>
  <si>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</si>
  <si>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</si>
  <si>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</si>
  <si>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</si>
  <si>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</si>
  <si>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</si>
  <si>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</si>
  <si>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</si>
  <si>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</si>
  <si>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</si>
  <si>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</si>
  <si>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</si>
  <si>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</si>
  <si>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</si>
  <si>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</si>
  <si>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</si>
  <si>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</si>
  <si>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</si>
  <si>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</si>
  <si>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</si>
  <si>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</si>
  <si>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</si>
  <si>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</si>
  <si>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</si>
  <si>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</si>
  <si>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</si>
  <si>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</si>
  <si>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</si>
  <si>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</si>
  <si>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</si>
  <si>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</si>
  <si>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</si>
  <si>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</si>
  <si>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</si>
  <si>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</si>
  <si>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</si>
  <si>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</si>
  <si>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</si>
  <si>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</si>
  <si>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</si>
  <si>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</si>
  <si>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</si>
  <si>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</si>
  <si>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</si>
  <si>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</si>
  <si>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</si>
  <si>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</si>
  <si>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</si>
  <si>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</si>
  <si>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</si>
  <si>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</si>
  <si>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</si>
  <si>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</si>
  <si>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</si>
  <si>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</si>
  <si>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</si>
  <si>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</si>
  <si>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</si>
  <si>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</si>
  <si>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</si>
  <si>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</si>
  <si>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</si>
  <si>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</si>
  <si>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</si>
  <si>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</si>
  <si>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</si>
  <si>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</si>
  <si>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</si>
  <si>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</si>
  <si>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</si>
  <si>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</si>
  <si>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</si>
  <si>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</si>
  <si>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</si>
  <si>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</si>
  <si>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</si>
  <si>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</si>
  <si>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</si>
  <si>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</si>
  <si>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</si>
  <si>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</si>
  <si>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</si>
  <si>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</si>
  <si>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</si>
  <si>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</si>
  <si>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</si>
  <si>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</si>
  <si>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</si>
  <si>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</si>
  <si>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</si>
  <si>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</si>
  <si>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</si>
  <si>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</si>
  <si>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</si>
  <si>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</si>
  <si>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</si>
  <si>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</si>
  <si>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</si>
  <si>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</si>
  <si>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</si>
  <si>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</si>
  <si>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</si>
  <si>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</si>
  <si>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</si>
  <si>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</si>
  <si>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</si>
  <si>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</si>
  <si>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</si>
  <si>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</si>
  <si>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</si>
  <si>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</si>
  <si>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</si>
  <si>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</si>
  <si>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</si>
  <si>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</si>
  <si>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</si>
  <si>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</si>
  <si>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</si>
  <si>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</si>
  <si>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</si>
  <si>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</si>
  <si>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</si>
  <si>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</si>
  <si>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</si>
  <si>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</si>
  <si>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</si>
  <si>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</si>
  <si>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</si>
  <si>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</si>
  <si>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</si>
  <si>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</si>
  <si>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</si>
  <si>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</si>
  <si>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</si>
  <si>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</si>
  <si>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</si>
  <si>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</si>
  <si>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</si>
  <si>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</si>
  <si>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</si>
  <si>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</si>
  <si>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</si>
  <si>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</si>
  <si>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</si>
  <si>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</si>
  <si>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</si>
  <si>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</si>
  <si>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</si>
  <si>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</si>
  <si>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</si>
  <si>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</si>
  <si>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</si>
  <si>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</si>
  <si>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</si>
  <si>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</si>
  <si>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</si>
  <si>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</si>
  <si>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</si>
  <si>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</si>
  <si>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</si>
  <si>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</si>
  <si>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</si>
  <si>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</si>
  <si>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</si>
  <si>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</si>
  <si>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</si>
  <si>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</si>
  <si>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</si>
  <si>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</si>
  <si>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</si>
  <si>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</si>
  <si>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</si>
  <si>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</si>
  <si>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</si>
  <si>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</si>
  <si>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</si>
  <si>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</si>
  <si>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</si>
  <si>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</si>
  <si>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</si>
  <si>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</si>
  <si>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</si>
  <si>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</si>
  <si>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</si>
  <si>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</si>
  <si>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</si>
  <si>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</si>
  <si>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</si>
  <si>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</si>
  <si>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</si>
  <si>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</si>
  <si>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</si>
  <si>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</si>
  <si>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</si>
  <si>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</si>
  <si>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</si>
  <si>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</si>
  <si>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</si>
  <si>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</si>
  <si>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</si>
  <si>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</si>
  <si>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</si>
  <si>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</si>
  <si>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</si>
  <si>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</si>
  <si>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</si>
  <si>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</si>
  <si>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</si>
  <si>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</si>
  <si>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</si>
  <si>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</si>
  <si>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</si>
  <si>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</si>
  <si>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</si>
  <si>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</si>
  <si>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</si>
  <si>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</si>
  <si>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</si>
  <si>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</si>
  <si>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</si>
  <si>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</si>
  <si>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</si>
  <si>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</si>
  <si>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</si>
  <si>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</si>
  <si>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</si>
  <si>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</si>
  <si>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</si>
  <si>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</si>
  <si>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</si>
  <si>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</si>
  <si>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</si>
  <si>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</si>
  <si>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</si>
  <si>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</si>
  <si>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</si>
  <si>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</si>
  <si>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</si>
  <si>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</si>
  <si>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</si>
  <si>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</si>
  <si>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</si>
  <si>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</si>
  <si>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</si>
  <si>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</si>
  <si>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</si>
  <si>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</si>
  <si>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</si>
  <si>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</si>
  <si>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</si>
  <si>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</si>
  <si>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</si>
  <si>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</si>
  <si>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</si>
  <si>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</si>
  <si>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</si>
  <si>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</si>
  <si>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</si>
  <si>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</si>
  <si>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</si>
  <si>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</si>
  <si>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</si>
  <si>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</si>
  <si>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</si>
  <si>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</si>
  <si>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</si>
  <si>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</si>
  <si>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</si>
  <si>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</si>
  <si>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</si>
  <si>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</si>
  <si>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</si>
  <si>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</si>
  <si>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</si>
  <si>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</si>
  <si>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</si>
  <si>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</si>
  <si>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</si>
  <si>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</si>
  <si>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</si>
  <si>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</si>
  <si>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</si>
  <si>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</si>
  <si>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</si>
  <si>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</si>
  <si>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</si>
  <si>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</si>
  <si>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</si>
  <si>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</si>
  <si>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</si>
  <si>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</si>
  <si>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</si>
  <si>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</si>
  <si>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</si>
  <si>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</si>
  <si>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</si>
  <si>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</si>
  <si>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</si>
  <si>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</si>
  <si>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</si>
  <si>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</si>
  <si>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</si>
  <si>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</si>
  <si>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</si>
  <si>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</si>
  <si>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</si>
  <si>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</si>
  <si>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</si>
  <si>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</si>
  <si>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</si>
  <si>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</si>
  <si>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</si>
  <si>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</si>
  <si>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</si>
  <si>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</si>
  <si>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</si>
  <si>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</si>
  <si>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</si>
  <si>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</si>
  <si>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</si>
  <si>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</si>
  <si>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</si>
  <si>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</si>
  <si>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</si>
  <si>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</si>
  <si>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</si>
  <si>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</si>
  <si>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</si>
  <si>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</si>
  <si>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</si>
  <si>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</si>
  <si>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</si>
  <si>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</si>
  <si>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</si>
  <si>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</si>
  <si>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</si>
  <si>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</si>
  <si>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</si>
  <si>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</si>
  <si>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</si>
  <si>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</si>
  <si>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</si>
  <si>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</si>
  <si>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</si>
  <si>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</si>
  <si>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</si>
  <si>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</si>
  <si>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</si>
  <si>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</si>
  <si>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</si>
  <si>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</si>
  <si>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</si>
  <si>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</si>
  <si>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</si>
  <si>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</si>
  <si>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</si>
  <si>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</si>
  <si>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</si>
  <si>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</si>
  <si>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</si>
  <si>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</si>
  <si>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</si>
  <si>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</si>
  <si>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</si>
  <si>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</si>
  <si>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</si>
  <si>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</si>
  <si>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</si>
  <si>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</si>
  <si>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</si>
  <si>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</si>
  <si>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</si>
  <si>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</si>
  <si>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</si>
  <si>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</si>
  <si>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</si>
  <si>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</si>
  <si>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</si>
  <si>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</si>
  <si>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</si>
  <si>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</si>
  <si>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</si>
  <si>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</si>
  <si>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</si>
  <si>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</si>
  <si>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</si>
  <si>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</si>
  <si>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</si>
  <si>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</si>
  <si>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</si>
  <si>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</si>
  <si>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</si>
  <si>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</si>
  <si>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</si>
  <si>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</si>
  <si>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</si>
  <si>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</si>
  <si>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</si>
  <si>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</si>
  <si>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</si>
  <si>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</si>
  <si>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</si>
  <si>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</si>
  <si>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</si>
  <si>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</si>
  <si>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</si>
  <si>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</si>
  <si>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</si>
  <si>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</si>
  <si>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</si>
  <si>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</si>
  <si>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</si>
  <si>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</si>
  <si>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</si>
  <si>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</si>
  <si>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</si>
  <si>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</si>
  <si>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</si>
  <si>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</si>
  <si>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</si>
  <si>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</si>
  <si>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</si>
  <si>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</si>
  <si>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</si>
  <si>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</si>
  <si>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</si>
  <si>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</si>
  <si>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</si>
  <si>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</si>
  <si>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</si>
  <si>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</si>
  <si>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</si>
  <si>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</si>
  <si>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</si>
  <si>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</si>
  <si>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</si>
  <si>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</si>
  <si>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</si>
  <si>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</si>
  <si>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</si>
  <si>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</si>
  <si>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</si>
  <si>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</si>
  <si>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</si>
  <si>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</si>
  <si>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</si>
  <si>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</si>
  <si>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</si>
  <si>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</si>
  <si>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</si>
  <si>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</si>
  <si>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</si>
  <si>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</si>
  <si>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</si>
  <si>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</si>
  <si>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</si>
  <si>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</si>
  <si>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</si>
  <si>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</si>
  <si>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</si>
  <si>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</si>
  <si>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</si>
  <si>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</si>
  <si>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</si>
  <si>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</si>
  <si>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</si>
  <si>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</si>
  <si>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</si>
  <si>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</si>
  <si>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</si>
  <si>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</si>
  <si>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</si>
  <si>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</si>
  <si>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</si>
  <si>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</si>
  <si>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</si>
  <si>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</si>
  <si>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</si>
  <si>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</si>
  <si>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</si>
  <si>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</si>
  <si>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</si>
  <si>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</si>
  <si>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</si>
  <si>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</si>
  <si>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</si>
  <si>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</si>
  <si>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</si>
  <si>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</si>
  <si>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</si>
  <si>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</si>
  <si>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</si>
  <si>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</si>
  <si>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</si>
  <si>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</si>
  <si>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</si>
  <si>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</si>
  <si>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</si>
  <si>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</si>
  <si>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</si>
  <si>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</si>
  <si>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</si>
  <si>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</si>
  <si>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</si>
  <si>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</si>
  <si>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</si>
  <si>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</si>
  <si>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</si>
  <si>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</si>
  <si>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</si>
  <si>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</si>
  <si>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</si>
  <si>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</si>
  <si>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</si>
  <si>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</si>
  <si>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</si>
  <si>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</si>
  <si>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</si>
  <si>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</si>
  <si>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</si>
  <si>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</si>
  <si>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</si>
  <si>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</si>
  <si>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</si>
  <si>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</si>
  <si>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</si>
  <si>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</si>
  <si>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</si>
  <si>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</si>
  <si>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</si>
  <si>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</si>
  <si>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</si>
  <si>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</si>
  <si>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</si>
  <si>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</si>
  <si>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</si>
  <si>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</si>
  <si>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</si>
  <si>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</si>
  <si>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</si>
  <si>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</si>
  <si>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</si>
  <si>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</si>
  <si>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</si>
  <si>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</si>
  <si>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</si>
  <si>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</si>
  <si>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</si>
  <si>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</si>
  <si>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</si>
  <si>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</si>
  <si>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</si>
  <si>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</si>
  <si>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</si>
  <si>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</si>
  <si>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</si>
  <si>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</si>
  <si>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</si>
  <si>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</si>
  <si>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</si>
  <si>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</si>
  <si>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</si>
  <si>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</si>
  <si>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</si>
  <si>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</si>
  <si>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</si>
  <si>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</si>
  <si>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</si>
  <si>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</si>
  <si>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</si>
  <si>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</si>
  <si>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</si>
  <si>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</si>
  <si>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</si>
  <si>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</si>
  <si>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</si>
  <si>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</si>
  <si>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</si>
  <si>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</si>
  <si>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</si>
  <si>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</si>
  <si>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</si>
  <si>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</si>
  <si>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</si>
  <si>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</si>
  <si>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</si>
  <si>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</si>
  <si>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</si>
  <si>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</si>
  <si>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</si>
  <si>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</si>
  <si>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</si>
  <si>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</si>
  <si>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</si>
  <si>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</si>
  <si>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</si>
  <si>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</si>
  <si>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</si>
  <si>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</si>
  <si>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</si>
  <si>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</si>
  <si>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</si>
  <si>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</si>
  <si>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</si>
  <si>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</si>
  <si>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</si>
  <si>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</si>
  <si>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</si>
  <si>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</si>
  <si>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</si>
  <si>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</si>
  <si>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</si>
  <si>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</si>
  <si>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</si>
  <si>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</si>
  <si>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</si>
  <si>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</si>
  <si>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</si>
  <si>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</si>
  <si>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</si>
  <si>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</si>
  <si>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</si>
  <si>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</si>
  <si>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</si>
  <si>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</si>
  <si>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</si>
  <si>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</si>
  <si>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</si>
  <si>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</si>
  <si>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</si>
  <si>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</si>
  <si>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</si>
  <si>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</si>
  <si>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</si>
  <si>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</si>
  <si>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</si>
  <si>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</si>
  <si>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</si>
  <si>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</si>
  <si>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</si>
  <si>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</si>
  <si>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</si>
  <si>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</si>
  <si>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</si>
  <si>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</si>
  <si>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</si>
  <si>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</si>
  <si>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</si>
  <si>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</si>
  <si>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</si>
  <si>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</si>
  <si>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</si>
  <si>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</si>
  <si>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</si>
  <si>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</si>
  <si>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</si>
  <si>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</si>
  <si>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</si>
  <si>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</si>
  <si>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</si>
  <si>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</si>
  <si>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</si>
  <si>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</si>
  <si>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</si>
  <si>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</si>
  <si>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</si>
  <si>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</si>
  <si>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</si>
  <si>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</si>
  <si>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</si>
  <si>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</si>
  <si>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</si>
  <si>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</si>
  <si>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</si>
  <si>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</si>
  <si>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</si>
  <si>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</si>
  <si>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</si>
  <si>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</si>
  <si>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</si>
  <si>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</si>
  <si>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</si>
  <si>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</si>
  <si>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</si>
  <si>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</si>
  <si>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</si>
  <si>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</si>
  <si>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</si>
  <si>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</si>
  <si>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</si>
  <si>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</si>
  <si>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</si>
  <si>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</si>
  <si>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</si>
  <si>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</si>
  <si>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</si>
  <si>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</si>
  <si>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</si>
  <si>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</si>
  <si>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</si>
  <si>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</si>
  <si>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</si>
  <si>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</si>
  <si>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</si>
  <si>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</si>
  <si>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</si>
  <si>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</si>
  <si>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</si>
  <si>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</si>
  <si>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</si>
  <si>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</si>
  <si>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</si>
  <si>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</si>
  <si>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</si>
  <si>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</si>
  <si>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</si>
  <si>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</si>
  <si>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</si>
  <si>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</si>
  <si>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</si>
  <si>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</si>
  <si>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</si>
  <si>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</si>
  <si>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</si>
  <si>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</si>
  <si>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</si>
  <si>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</si>
  <si>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</si>
  <si>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</si>
  <si>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</si>
  <si>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</si>
  <si>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</si>
  <si>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</si>
  <si>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</si>
  <si>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</si>
  <si>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</si>
  <si>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</si>
  <si>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</si>
  <si>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</si>
  <si>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</si>
  <si>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</si>
  <si>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</si>
  <si>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</si>
  <si>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</si>
  <si>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</si>
  <si>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</si>
  <si>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</si>
  <si>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</si>
  <si>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</si>
  <si>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</si>
  <si>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</si>
  <si>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</si>
  <si>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</si>
  <si>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</si>
  <si>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</si>
  <si>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</si>
  <si>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</si>
  <si>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</si>
  <si>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</si>
  <si>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</si>
  <si>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</si>
  <si>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</si>
  <si>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</si>
  <si>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</si>
  <si>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</si>
  <si>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</si>
  <si>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</si>
  <si>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</si>
  <si>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</si>
  <si>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</si>
  <si>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</si>
  <si>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</si>
  <si>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</si>
  <si>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</si>
  <si>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</si>
  <si>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</si>
  <si>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</si>
  <si>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</si>
  <si>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</si>
  <si>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</si>
  <si>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</si>
  <si>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</si>
  <si>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</si>
  <si>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</si>
  <si>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</si>
  <si>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</si>
  <si>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</si>
  <si>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</si>
  <si>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</si>
  <si>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</si>
  <si>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</si>
  <si>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</si>
  <si>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</si>
  <si>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</si>
  <si>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</si>
  <si>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</si>
  <si>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</si>
  <si>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</si>
  <si>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</si>
  <si>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</si>
  <si>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</si>
  <si>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</si>
  <si>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</si>
  <si>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</si>
  <si>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</si>
  <si>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</si>
  <si>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</si>
  <si>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</si>
  <si>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</si>
  <si>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</si>
  <si>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</si>
  <si>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</si>
  <si>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</si>
  <si>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</si>
  <si>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</si>
  <si>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</si>
  <si>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</si>
  <si>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</si>
  <si>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</si>
  <si>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</si>
  <si>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</si>
  <si>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</si>
  <si>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</si>
  <si>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</si>
  <si>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</si>
  <si>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</si>
  <si>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</si>
  <si>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</si>
  <si>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</si>
  <si>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</si>
  <si>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</si>
  <si>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</si>
  <si>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</si>
  <si>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</si>
  <si>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</si>
  <si>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</si>
  <si>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</si>
  <si>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</si>
  <si>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</si>
  <si>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</si>
  <si>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</si>
  <si>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</si>
  <si>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</si>
  <si>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</si>
  <si>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</si>
  <si>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</si>
  <si>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</si>
  <si>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</si>
  <si>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</si>
  <si>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</si>
  <si>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</si>
  <si>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</si>
  <si>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</si>
  <si>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</si>
  <si>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</si>
  <si>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</si>
  <si>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</si>
  <si>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</si>
  <si>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</si>
  <si>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</si>
  <si>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</si>
  <si>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</si>
  <si>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</si>
  <si>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</si>
  <si>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</si>
  <si>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</si>
  <si>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</si>
  <si>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</si>
  <si>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</si>
  <si>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</si>
  <si>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</si>
  <si>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</si>
  <si>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</si>
  <si>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</si>
  <si>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</si>
  <si>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</si>
  <si>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</si>
  <si>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</si>
  <si>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</si>
  <si>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</si>
  <si>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</si>
  <si>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</si>
  <si>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</si>
  <si>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</si>
  <si>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</si>
  <si>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</si>
  <si>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</si>
  <si>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</si>
  <si>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</si>
  <si>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</si>
  <si>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</si>
  <si>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</si>
  <si>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</si>
  <si>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</si>
  <si>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</si>
  <si>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</si>
  <si>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</si>
  <si>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</si>
  <si>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</si>
  <si>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</si>
  <si>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</si>
  <si>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</si>
  <si>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</si>
  <si>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</si>
  <si>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</si>
  <si>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</si>
  <si>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</si>
  <si>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</si>
  <si>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</si>
  <si>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</si>
  <si>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</si>
  <si>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</si>
  <si>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</si>
  <si>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</si>
  <si>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</si>
  <si>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</si>
  <si>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</si>
  <si>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</si>
  <si>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</si>
  <si>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</si>
  <si>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</si>
  <si>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</si>
  <si>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</si>
  <si>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</si>
  <si>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</si>
  <si>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</si>
  <si>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</si>
  <si>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</si>
  <si>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</si>
  <si>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</si>
  <si>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</si>
  <si>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</si>
  <si>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</si>
  <si>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</si>
  <si>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</si>
  <si>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</si>
  <si>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</si>
  <si>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</si>
  <si>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</si>
  <si>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</si>
  <si>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</si>
  <si>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</si>
  <si>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</si>
  <si>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</si>
  <si>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</si>
  <si>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</si>
  <si>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</si>
  <si>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</si>
  <si>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</si>
  <si>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</si>
  <si>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</si>
  <si>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</si>
  <si>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</si>
  <si>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</si>
  <si>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</si>
  <si>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</si>
  <si>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</si>
  <si>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</si>
  <si>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</si>
  <si>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</si>
  <si>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</si>
  <si>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</si>
  <si>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</si>
  <si>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</si>
  <si>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</si>
  <si>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</si>
  <si>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</si>
  <si>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</si>
  <si>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</si>
  <si>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</si>
  <si>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</si>
  <si>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</si>
  <si>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</si>
  <si>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</si>
  <si>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</si>
  <si>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</si>
  <si>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</si>
  <si>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</si>
  <si>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</si>
  <si>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</si>
  <si>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</si>
  <si>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</si>
  <si>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</si>
  <si>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</si>
  <si>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</si>
  <si>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</si>
  <si>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</si>
  <si>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</si>
  <si>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</si>
  <si>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</si>
  <si>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</si>
  <si>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</si>
  <si>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</si>
  <si>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</si>
  <si>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</si>
  <si>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</si>
  <si>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</si>
  <si>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</si>
  <si>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</si>
  <si>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</si>
  <si>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</si>
  <si>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</si>
  <si>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</si>
  <si>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</si>
  <si>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</si>
  <si>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</si>
  <si>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</si>
  <si>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</si>
  <si>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</si>
  <si>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</si>
  <si>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</si>
  <si>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</si>
  <si>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</si>
  <si>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</si>
  <si>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</si>
  <si>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</si>
  <si>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</si>
  <si>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</si>
  <si>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</si>
  <si>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</si>
  <si>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</si>
  <si>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</si>
  <si>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</si>
  <si>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</si>
  <si>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</si>
  <si>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</si>
  <si>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</si>
  <si>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</si>
  <si>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</si>
  <si>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</si>
  <si>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</si>
  <si>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</si>
  <si>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</si>
  <si>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</si>
  <si>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</si>
  <si>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</si>
  <si>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</si>
  <si>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</si>
  <si>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</si>
  <si>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</si>
  <si>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</si>
  <si>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</si>
  <si>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</si>
  <si>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</si>
  <si>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</si>
  <si>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</si>
  <si>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</si>
  <si>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</si>
  <si>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</si>
  <si>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</si>
  <si>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</si>
  <si>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</si>
  <si>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</si>
  <si>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</si>
  <si>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</si>
  <si>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</si>
  <si>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</si>
  <si>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</si>
  <si>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</si>
  <si>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</si>
  <si>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</si>
  <si>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</si>
  <si>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</si>
  <si>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</si>
  <si>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</si>
  <si>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</si>
  <si>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</si>
  <si>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</si>
  <si>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</si>
  <si>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</si>
  <si>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</si>
  <si>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</si>
  <si>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</si>
  <si>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</si>
  <si>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</si>
  <si>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</si>
  <si>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</si>
  <si>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</si>
  <si>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</si>
  <si>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</si>
  <si>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</si>
  <si>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</si>
  <si>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</si>
  <si>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</si>
  <si>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</si>
  <si>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</si>
  <si>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</si>
  <si>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</si>
  <si>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</si>
  <si>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</si>
  <si>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</si>
  <si>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</si>
  <si>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</si>
  <si>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</si>
  <si>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</si>
  <si>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</si>
  <si>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</si>
  <si>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</si>
  <si>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</si>
  <si>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</si>
  <si>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</si>
  <si>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</si>
  <si>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</si>
  <si>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</si>
  <si>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</si>
  <si>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</si>
  <si>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</si>
  <si>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</si>
  <si>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</si>
  <si>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</si>
  <si>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</si>
  <si>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</si>
  <si>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</si>
  <si>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</si>
  <si>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</si>
  <si>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</si>
  <si>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</si>
  <si>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</si>
  <si>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</si>
  <si>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</si>
  <si>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</si>
  <si>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</si>
  <si>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</si>
  <si>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</si>
  <si>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</si>
  <si>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</si>
  <si>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</si>
  <si>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</si>
  <si>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</si>
  <si>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</si>
  <si>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</si>
  <si>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</si>
  <si>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</si>
  <si>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</si>
  <si>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</si>
  <si>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</si>
  <si>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</si>
  <si>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</si>
  <si>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</si>
  <si>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</si>
  <si>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</si>
  <si>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</si>
  <si>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</si>
  <si>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</si>
  <si>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</si>
  <si>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</si>
  <si>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</si>
  <si>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</si>
  <si>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</si>
  <si>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</si>
  <si>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</si>
  <si>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</si>
  <si>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</si>
  <si>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</si>
  <si>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</si>
  <si>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</si>
  <si>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</si>
  <si>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</si>
  <si>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</si>
  <si>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</si>
  <si>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</si>
  <si>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</si>
  <si>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</si>
  <si>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</si>
  <si>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</si>
  <si>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</si>
  <si>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</si>
  <si>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</si>
  <si>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</si>
  <si>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</si>
  <si>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</si>
  <si>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</si>
  <si>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</si>
  <si>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</si>
  <si>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</si>
  <si>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</si>
  <si>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</si>
  <si>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</si>
  <si>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</si>
  <si>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</si>
  <si>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</si>
  <si>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</si>
  <si>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</si>
  <si>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</si>
  <si>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</si>
  <si>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</si>
  <si>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</si>
  <si>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</si>
  <si>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</si>
  <si>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</si>
  <si>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</si>
  <si>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</si>
  <si>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</si>
  <si>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</si>
  <si>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</si>
  <si>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</si>
  <si>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</si>
  <si>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</si>
  <si>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</si>
  <si>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</si>
  <si>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</si>
  <si>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</si>
  <si>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</si>
  <si>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</si>
  <si>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</si>
  <si>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</si>
  <si>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</si>
  <si>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</si>
  <si>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</si>
  <si>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</si>
  <si>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</si>
  <si>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</si>
  <si>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</si>
  <si>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</si>
  <si>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</si>
  <si>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</si>
  <si>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</si>
  <si>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</si>
  <si>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</si>
  <si>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</si>
  <si>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</si>
  <si>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</si>
  <si>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</si>
  <si>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</si>
  <si>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</si>
  <si>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</si>
  <si>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</si>
  <si>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</si>
  <si>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</si>
  <si>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</si>
  <si>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</si>
  <si>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</si>
  <si>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</si>
  <si>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</si>
  <si>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</si>
  <si>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</si>
  <si>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</si>
  <si>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</si>
  <si>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</si>
  <si>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</si>
  <si>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</si>
  <si>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</si>
  <si>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</si>
  <si>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</si>
  <si>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</si>
  <si>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</si>
  <si>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</si>
  <si>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</si>
  <si>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</si>
  <si>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</si>
  <si>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</si>
  <si>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</si>
  <si>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</si>
  <si>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</si>
  <si>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</si>
  <si>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</si>
  <si>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</si>
  <si>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</si>
  <si>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</si>
  <si>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</si>
  <si>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</si>
  <si>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</si>
  <si>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</si>
  <si>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</si>
  <si>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</si>
  <si>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</si>
  <si>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</si>
  <si>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</si>
  <si>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</si>
  <si>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</si>
  <si>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</si>
  <si>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</si>
  <si>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</si>
  <si>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</si>
  <si>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</si>
  <si>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</si>
  <si>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</si>
  <si>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</si>
  <si>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</si>
  <si>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</si>
  <si>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</si>
  <si>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</si>
  <si>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</si>
  <si>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</si>
  <si>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</si>
  <si>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</si>
  <si>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</si>
  <si>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</si>
  <si>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</si>
  <si>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</si>
  <si>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</si>
  <si>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</si>
  <si>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</si>
  <si>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</si>
  <si>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</si>
  <si>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</si>
  <si>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</si>
  <si>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</si>
  <si>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</si>
  <si>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</si>
  <si>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</si>
  <si>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</si>
  <si>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</si>
  <si>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</si>
  <si>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</si>
  <si>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</si>
  <si>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</si>
  <si>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</si>
  <si>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</si>
  <si>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</si>
  <si>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</si>
  <si>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</si>
  <si>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</si>
  <si>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</si>
  <si>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</si>
  <si>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</si>
  <si>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</si>
  <si>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</si>
  <si>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</si>
  <si>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</si>
  <si>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</si>
  <si>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</si>
  <si>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</si>
  <si>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</si>
  <si>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</si>
  <si>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</si>
  <si>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</si>
  <si>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</si>
  <si>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</si>
  <si>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</si>
  <si>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</si>
  <si>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</si>
  <si>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</si>
  <si>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</si>
  <si>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</si>
  <si>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</si>
  <si>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</si>
  <si>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</si>
  <si>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</si>
  <si>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</si>
  <si>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</si>
  <si>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</si>
  <si>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</si>
  <si>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</si>
  <si>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</si>
  <si>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</si>
  <si>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</si>
  <si>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</si>
  <si>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</si>
  <si>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</si>
  <si>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</si>
  <si>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</si>
  <si>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</si>
  <si>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</si>
  <si>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</si>
  <si>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</si>
  <si>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</si>
  <si>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</si>
  <si>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</si>
  <si>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</si>
  <si>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</si>
  <si>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</si>
  <si>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</si>
  <si>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</si>
  <si>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</si>
  <si>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</si>
  <si>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</si>
  <si>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</si>
  <si>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</si>
  <si>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</si>
  <si>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</si>
  <si>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</si>
  <si>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</si>
  <si>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</si>
  <si>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</si>
  <si>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</si>
  <si>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</si>
  <si>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</si>
  <si>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</si>
  <si>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</si>
  <si>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</si>
  <si>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</si>
  <si>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</si>
  <si>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</si>
  <si>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</si>
  <si>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</si>
  <si>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</si>
  <si>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</si>
  <si>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</si>
  <si>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</si>
  <si>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</si>
  <si>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</si>
  <si>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</si>
  <si>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</si>
  <si>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</si>
  <si>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</si>
  <si>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</si>
  <si>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</si>
  <si>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</si>
  <si>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</si>
  <si>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</si>
  <si>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</si>
  <si>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</si>
  <si>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</si>
  <si>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</si>
  <si>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</si>
  <si>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</si>
  <si>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</si>
  <si>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</si>
  <si>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</si>
  <si>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</si>
  <si>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</si>
  <si>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</si>
  <si>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</si>
  <si>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</si>
  <si>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</si>
  <si>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</si>
  <si>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</si>
  <si>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</si>
  <si>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</si>
  <si>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</si>
  <si>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</si>
  <si>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</si>
  <si>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</si>
  <si>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</si>
  <si>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</si>
  <si>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</si>
  <si>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</si>
  <si>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</si>
  <si>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</si>
  <si>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</si>
  <si>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</si>
  <si>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</si>
  <si>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</si>
  <si>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</si>
  <si>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</si>
  <si>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</si>
  <si>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</si>
  <si>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</si>
  <si>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</si>
  <si>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</si>
  <si>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</si>
  <si>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</si>
  <si>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</si>
  <si>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</si>
  <si>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</si>
  <si>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</si>
  <si>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</si>
  <si>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</si>
  <si>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</si>
  <si>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</si>
  <si>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</si>
  <si>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</si>
  <si>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</si>
  <si>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</si>
  <si>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</si>
  <si>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</si>
  <si>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</si>
  <si>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</si>
  <si>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</si>
  <si>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</si>
  <si>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</si>
  <si>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</si>
  <si>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</si>
  <si>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</si>
  <si>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</si>
  <si>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</si>
  <si>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</si>
  <si>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</si>
  <si>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</si>
  <si>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</si>
  <si>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</si>
  <si>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</si>
  <si>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</si>
  <si>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</si>
  <si>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</si>
  <si>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</si>
  <si>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</si>
  <si>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</si>
  <si>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</si>
  <si>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</si>
  <si>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</si>
  <si>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</si>
  <si>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</si>
  <si>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</si>
  <si>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</si>
  <si>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</si>
  <si>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</si>
  <si>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</si>
  <si>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</si>
  <si>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</si>
  <si>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</si>
  <si>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</si>
  <si>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</si>
  <si>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</si>
  <si>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</si>
  <si>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</si>
  <si>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</si>
  <si>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</si>
  <si>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</si>
  <si>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</si>
  <si>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</si>
  <si>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</si>
  <si>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</si>
  <si>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</si>
  <si>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</si>
  <si>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</si>
  <si>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</si>
  <si>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</si>
  <si>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</si>
  <si>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</si>
  <si>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</si>
  <si>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</si>
  <si>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</si>
  <si>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</si>
  <si>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</si>
  <si>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</si>
  <si>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</si>
  <si>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</si>
  <si>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</si>
  <si>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</si>
  <si>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</si>
  <si>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</si>
  <si>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</si>
  <si>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</si>
  <si>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</si>
  <si>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</si>
  <si>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</si>
  <si>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</si>
  <si>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</si>
  <si>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</si>
  <si>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</si>
  <si>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</si>
  <si>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</si>
  <si>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</si>
  <si>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</si>
  <si>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</si>
  <si>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</si>
  <si>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</si>
  <si>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</si>
  <si>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</si>
  <si>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</si>
  <si>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</si>
  <si>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</si>
  <si>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</si>
  <si>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</si>
  <si>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</si>
  <si>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</si>
  <si>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</si>
  <si>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</si>
  <si>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</si>
  <si>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</si>
  <si>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</si>
  <si>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</si>
  <si>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</si>
  <si>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</si>
  <si>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</si>
  <si>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</si>
  <si>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</si>
  <si>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</si>
  <si>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</si>
  <si>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</si>
  <si>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</si>
  <si>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</si>
  <si>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</si>
  <si>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</si>
  <si>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</si>
  <si>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</si>
  <si>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</si>
  <si>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</si>
  <si>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</si>
  <si>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</si>
  <si>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</si>
  <si>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</si>
  <si>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</si>
  <si>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</si>
  <si>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</si>
  <si>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</si>
  <si>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</si>
  <si>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</si>
  <si>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</si>
  <si>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</si>
  <si>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</si>
  <si>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</si>
  <si>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</si>
  <si>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</si>
  <si>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</si>
  <si>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</si>
  <si>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</si>
  <si>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</si>
  <si>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</si>
  <si>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</si>
  <si>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</si>
  <si>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</si>
  <si>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</si>
  <si>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</si>
  <si>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</si>
  <si>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</si>
  <si>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</si>
  <si>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</si>
  <si>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</si>
  <si>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</si>
  <si>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</si>
  <si>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</si>
  <si>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</si>
  <si>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</si>
  <si>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</si>
  <si>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</si>
  <si>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</si>
  <si>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</si>
  <si>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</si>
  <si>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</si>
  <si>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</si>
  <si>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</si>
  <si>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</si>
  <si>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</si>
  <si>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</si>
  <si>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</si>
  <si>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</si>
  <si>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</si>
  <si>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</si>
  <si>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</si>
  <si>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</si>
  <si>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</si>
  <si>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</si>
  <si>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</si>
  <si>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</si>
  <si>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</si>
  <si>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</si>
  <si>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</si>
  <si>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</si>
  <si>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</si>
  <si>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</si>
  <si>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</si>
  <si>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</si>
  <si>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</si>
  <si>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</si>
  <si>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</si>
  <si>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</si>
  <si>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</si>
  <si>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</si>
  <si>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</si>
  <si>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</si>
  <si>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</si>
  <si>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</si>
  <si>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</si>
  <si>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</si>
  <si>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</si>
  <si>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</si>
  <si>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</si>
  <si>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</si>
  <si>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</si>
  <si>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</si>
  <si>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</si>
  <si>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</si>
  <si>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</si>
  <si>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</si>
  <si>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</si>
  <si>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</si>
  <si>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</si>
  <si>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</si>
  <si>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</si>
  <si>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</si>
  <si>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</si>
  <si>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</si>
  <si>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</si>
  <si>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</si>
  <si>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</si>
  <si>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</si>
  <si>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</si>
  <si>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</si>
  <si>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</si>
  <si>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</si>
  <si>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</si>
  <si>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</si>
  <si>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</si>
  <si>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</si>
  <si>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</si>
  <si>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</si>
  <si>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</si>
  <si>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</si>
  <si>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</si>
  <si>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</si>
  <si>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</si>
  <si>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</si>
  <si>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</si>
  <si>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</si>
  <si>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</si>
  <si>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</si>
  <si>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</si>
  <si>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</si>
  <si>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</si>
  <si>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</si>
  <si>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</si>
  <si>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</si>
  <si>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</si>
  <si>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</si>
  <si>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</si>
  <si>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</si>
  <si>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</si>
  <si>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</si>
  <si>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</si>
  <si>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</si>
  <si>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</si>
  <si>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</si>
  <si>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</si>
  <si>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</si>
  <si>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</si>
  <si>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</si>
  <si>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</si>
  <si>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</si>
  <si>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</si>
  <si>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</si>
  <si>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</si>
  <si>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</si>
  <si>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</si>
  <si>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</si>
  <si>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</si>
  <si>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</si>
  <si>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</si>
  <si>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</si>
  <si>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</si>
  <si>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</si>
  <si>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</si>
  <si>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</si>
  <si>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</si>
  <si>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</si>
  <si>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</si>
  <si>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</si>
  <si>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</si>
  <si>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</si>
  <si>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</si>
  <si>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</si>
  <si>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</si>
  <si>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</si>
  <si>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</si>
  <si>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</si>
  <si>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</si>
  <si>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</si>
  <si>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</si>
  <si>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</si>
  <si>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</si>
  <si>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</si>
  <si>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</si>
  <si>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</si>
  <si>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</si>
  <si>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</si>
  <si>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</si>
  <si>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</si>
  <si>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</si>
  <si>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</si>
  <si>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</si>
  <si>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</si>
  <si>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</si>
  <si>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</si>
  <si>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</si>
  <si>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</si>
  <si>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</si>
  <si>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</si>
  <si>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</si>
  <si>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</si>
  <si>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</si>
  <si>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</si>
  <si>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</si>
  <si>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</si>
  <si>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</si>
  <si>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</si>
  <si>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</si>
  <si>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</si>
  <si>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</si>
  <si>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</si>
  <si>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</si>
  <si>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</si>
  <si>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</si>
  <si>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</si>
  <si>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</si>
  <si>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</si>
  <si>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</si>
  <si>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</si>
  <si>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</si>
  <si>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</si>
  <si>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</si>
  <si>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</si>
  <si>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</si>
  <si>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</si>
  <si>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</si>
  <si>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</si>
  <si>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</si>
  <si>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</si>
  <si>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</si>
  <si>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</si>
  <si>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</si>
  <si>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</si>
  <si>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</si>
  <si>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</si>
  <si>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</si>
  <si>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</si>
  <si>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</si>
  <si>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</si>
  <si>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</si>
  <si>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</si>
  <si>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</si>
  <si>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</si>
  <si>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</si>
  <si>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</si>
  <si>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</si>
  <si>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</si>
  <si>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</si>
  <si>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</si>
  <si>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</si>
  <si>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</si>
  <si>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</si>
  <si>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</si>
  <si>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</si>
  <si>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</si>
  <si>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</si>
  <si>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</si>
  <si>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</si>
  <si>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</si>
  <si>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</si>
  <si>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</si>
  <si>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</si>
  <si>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</si>
  <si>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</si>
  <si>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</si>
  <si>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</si>
  <si>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</si>
  <si>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</si>
  <si>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</si>
  <si>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</si>
  <si>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</si>
  <si>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</si>
  <si>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</si>
  <si>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</si>
  <si>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</si>
  <si>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</si>
  <si>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</si>
  <si>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</si>
  <si>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</si>
  <si>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</si>
  <si>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</si>
  <si>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</si>
  <si>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</si>
  <si>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</si>
  <si>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</si>
  <si>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</si>
  <si>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</si>
  <si>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</si>
  <si>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</si>
  <si>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</si>
  <si>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</si>
  <si>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</si>
  <si>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</si>
  <si>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</si>
  <si>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</si>
  <si>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</si>
  <si>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</si>
  <si>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</si>
  <si>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</si>
  <si>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</si>
  <si>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</si>
  <si>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</si>
  <si>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</si>
  <si>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</si>
  <si>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</si>
  <si>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</si>
  <si>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</si>
  <si>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</si>
  <si>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</si>
  <si>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</si>
  <si>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</si>
  <si>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</si>
  <si>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</si>
  <si>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</si>
  <si>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</si>
  <si>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</si>
  <si>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</si>
  <si>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</si>
  <si>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</si>
  <si>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</si>
  <si>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</si>
  <si>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</si>
  <si>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</si>
  <si>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</si>
  <si>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</si>
  <si>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</si>
  <si>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</si>
  <si>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</si>
  <si>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</si>
  <si>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</si>
  <si>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</si>
  <si>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</si>
  <si>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</si>
  <si>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</si>
  <si>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</si>
  <si>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</si>
  <si>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</si>
  <si>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</si>
  <si>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</si>
  <si>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</si>
  <si>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</si>
  <si>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</si>
  <si>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</si>
  <si>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</si>
  <si>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</si>
  <si>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</si>
  <si>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</si>
  <si>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</si>
  <si>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</si>
  <si>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</si>
  <si>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</si>
  <si>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</si>
  <si>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</si>
  <si>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</si>
  <si>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</si>
  <si>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</si>
  <si>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</si>
  <si>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</si>
  <si>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</si>
  <si>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</si>
  <si>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</si>
  <si>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</si>
  <si>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</si>
  <si>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</si>
  <si>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</si>
  <si>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</si>
  <si>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</si>
  <si>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</si>
  <si>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</si>
  <si>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</si>
  <si>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</si>
  <si>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</si>
  <si>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</si>
  <si>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</si>
  <si>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</si>
  <si>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</si>
  <si>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</si>
  <si>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</si>
  <si>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</si>
  <si>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</si>
  <si>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</si>
  <si>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</si>
  <si>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</si>
  <si>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</si>
  <si>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</si>
  <si>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</si>
  <si>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</si>
  <si>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</si>
  <si>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</si>
  <si>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</si>
  <si>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</si>
  <si>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</si>
  <si>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</si>
  <si>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</si>
  <si>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</si>
  <si>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</si>
  <si>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</si>
  <si>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</si>
  <si>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</si>
  <si>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</si>
  <si>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</si>
  <si>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</si>
  <si>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</si>
  <si>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</si>
  <si>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</si>
  <si>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</si>
  <si>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</si>
  <si>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</si>
  <si>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</si>
  <si>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</si>
  <si>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</si>
  <si>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</si>
  <si>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</si>
  <si>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</si>
  <si>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</si>
  <si>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</si>
  <si>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</si>
  <si>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</si>
  <si>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</si>
  <si>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</si>
  <si>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</si>
  <si>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</si>
  <si>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</si>
  <si>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</si>
  <si>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</si>
  <si>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</si>
  <si>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</si>
  <si>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</si>
  <si>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</si>
  <si>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</si>
  <si>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</si>
  <si>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</si>
  <si>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</si>
  <si>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</si>
  <si>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</si>
  <si>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</si>
  <si>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</si>
  <si>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</si>
  <si>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</si>
  <si>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</si>
  <si>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</si>
  <si>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</si>
  <si>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</si>
  <si>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</si>
  <si>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</si>
  <si>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</si>
  <si>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</si>
  <si>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</si>
  <si>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</si>
  <si>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</si>
  <si>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</si>
  <si>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</si>
  <si>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</si>
  <si>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</si>
  <si>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</si>
  <si>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</si>
  <si>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</si>
  <si>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</si>
  <si>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</si>
  <si>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</si>
  <si>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</si>
  <si>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</si>
  <si>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</si>
  <si>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</si>
  <si>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</si>
  <si>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</si>
  <si>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</si>
  <si>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</si>
  <si>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</si>
  <si>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</si>
  <si>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</si>
  <si>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</si>
  <si>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</si>
  <si>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</si>
  <si>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</si>
  <si>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</si>
  <si>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</si>
  <si>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</si>
  <si>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</si>
  <si>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</si>
  <si>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</si>
  <si>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</si>
  <si>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</si>
  <si>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</si>
  <si>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</si>
  <si>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</si>
  <si>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</si>
  <si>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</si>
  <si>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</si>
  <si>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</si>
  <si>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</si>
  <si>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</si>
  <si>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</si>
  <si>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</si>
  <si>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</si>
  <si>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</si>
  <si>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</si>
  <si>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</si>
  <si>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</si>
  <si>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</si>
  <si>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</si>
  <si>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</si>
  <si>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</si>
  <si>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</si>
  <si>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</si>
  <si>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</si>
  <si>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</si>
  <si>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</si>
  <si>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</si>
  <si>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</si>
  <si>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</si>
  <si>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</si>
  <si>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</si>
  <si>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</si>
  <si>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</si>
  <si>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</si>
  <si>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</si>
  <si>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</si>
  <si>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</si>
  <si>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</si>
  <si>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</si>
  <si>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</si>
  <si>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</si>
  <si>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</si>
  <si>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</si>
  <si>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</si>
  <si>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</si>
  <si>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</si>
  <si>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</si>
  <si>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</si>
  <si>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</si>
  <si>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</si>
  <si>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</si>
  <si>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</si>
  <si>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</si>
  <si>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</si>
  <si>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</si>
  <si>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</si>
  <si>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</si>
  <si>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</si>
  <si>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</si>
  <si>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</si>
  <si>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</si>
  <si>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</si>
  <si>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</si>
  <si>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</si>
  <si>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</si>
  <si>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</si>
  <si>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</si>
  <si>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</si>
  <si>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</si>
  <si>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</si>
  <si>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</si>
  <si>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</si>
  <si>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</si>
  <si>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</si>
  <si>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</si>
  <si>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</si>
  <si>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</si>
  <si>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</si>
  <si>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</si>
  <si>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</si>
  <si>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</si>
  <si>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</si>
  <si>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</si>
  <si>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</si>
  <si>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</si>
  <si>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</si>
  <si>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</si>
  <si>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</si>
  <si>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</si>
  <si>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</si>
  <si>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</si>
  <si>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</si>
  <si>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</si>
  <si>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</si>
  <si>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</si>
  <si>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</si>
  <si>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</si>
  <si>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</si>
  <si>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</si>
  <si>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</si>
  <si>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</si>
  <si>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</si>
  <si>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</si>
  <si>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</si>
  <si>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</si>
  <si>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</si>
  <si>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</si>
  <si>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</si>
  <si>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</si>
  <si>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</si>
  <si>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</si>
  <si>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</si>
  <si>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</si>
  <si>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</si>
  <si>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</si>
  <si>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</si>
  <si>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</si>
  <si>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</si>
  <si>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</si>
  <si>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</si>
  <si>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</si>
  <si>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</si>
  <si>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</si>
  <si>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</si>
  <si>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</si>
  <si>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</si>
  <si>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</si>
  <si>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</si>
  <si>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</si>
  <si>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</si>
  <si>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</si>
  <si>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</si>
  <si>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</si>
  <si>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</si>
  <si>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</si>
  <si>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</si>
  <si>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</si>
  <si>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</si>
  <si>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</si>
  <si>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</si>
  <si>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</si>
  <si>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</si>
  <si>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</si>
  <si>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</si>
  <si>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</si>
  <si>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</si>
  <si>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</si>
  <si>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</si>
  <si>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</si>
  <si>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</si>
  <si>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</si>
  <si>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</si>
  <si>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</si>
  <si>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</si>
  <si>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</si>
  <si>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</si>
  <si>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</si>
  <si>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</si>
  <si>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</si>
  <si>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</si>
  <si>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</si>
  <si>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</si>
  <si>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</si>
  <si>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</si>
  <si>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</si>
  <si>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</si>
  <si>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</si>
  <si>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</si>
  <si>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</si>
  <si>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</si>
  <si>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</si>
  <si>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</si>
  <si>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</si>
  <si>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</si>
  <si>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</si>
  <si>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</si>
  <si>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</si>
  <si>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</si>
  <si>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</si>
  <si>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</si>
  <si>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</si>
  <si>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</si>
  <si>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</si>
  <si>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</si>
  <si>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</si>
  <si>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</si>
  <si>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</si>
  <si>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</si>
  <si>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</si>
  <si>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</si>
  <si>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</si>
  <si>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</si>
  <si>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</si>
  <si>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</si>
  <si>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</si>
  <si>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</si>
  <si>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</si>
  <si>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</si>
  <si>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</si>
  <si>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</si>
  <si>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</si>
  <si>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</si>
  <si>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</si>
  <si>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</si>
  <si>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</si>
  <si>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</si>
  <si>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</si>
  <si>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</si>
  <si>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</si>
  <si>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</si>
  <si>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</si>
  <si>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</si>
  <si>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</si>
  <si>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</si>
  <si>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</si>
  <si>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</si>
  <si>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</si>
  <si>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</si>
  <si>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</si>
  <si>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</si>
  <si>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</si>
  <si>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</si>
  <si>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</si>
  <si>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</si>
  <si>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</si>
  <si>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</si>
  <si>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</si>
  <si>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</si>
  <si>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</si>
  <si>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</si>
  <si>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</si>
  <si>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</si>
  <si>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</si>
  <si>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</si>
  <si>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</si>
  <si>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</si>
  <si>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</si>
  <si>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</si>
  <si>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</si>
  <si>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</si>
  <si>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</si>
  <si>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</si>
  <si>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</si>
  <si>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</si>
  <si>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</si>
  <si>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</si>
  <si>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</si>
  <si>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</si>
  <si>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</si>
  <si>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</si>
  <si>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</si>
  <si>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</si>
  <si>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</si>
  <si>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</si>
  <si>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</si>
  <si>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</si>
  <si>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</si>
  <si>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</si>
  <si>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</si>
  <si>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</si>
  <si>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</si>
  <si>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</si>
  <si>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</si>
  <si>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</si>
  <si>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</si>
  <si>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</si>
  <si>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</si>
  <si>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</si>
  <si>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</si>
  <si>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</si>
  <si>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</si>
  <si>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</si>
  <si>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</si>
  <si>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</si>
  <si>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</si>
  <si>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</si>
  <si>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</si>
  <si>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</si>
  <si>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</si>
  <si>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</si>
  <si>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</si>
  <si>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</si>
  <si>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</si>
  <si>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</si>
  <si>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</si>
  <si>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</si>
  <si>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</si>
  <si>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</si>
  <si>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</si>
  <si>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</si>
  <si>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</si>
  <si>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</si>
  <si>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</si>
  <si>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</si>
  <si>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</si>
  <si>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</si>
  <si>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</si>
  <si>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</si>
  <si>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</si>
  <si>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</si>
  <si>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</si>
  <si>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</si>
  <si>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</si>
  <si>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</si>
  <si>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</si>
  <si>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</si>
  <si>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</si>
  <si>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</si>
  <si>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</si>
  <si>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</si>
  <si>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</si>
  <si>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</si>
  <si>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</si>
  <si>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</si>
  <si>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</si>
  <si>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</si>
  <si>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</si>
  <si>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</si>
  <si>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</si>
  <si>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</si>
  <si>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</si>
  <si>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</si>
  <si>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</si>
  <si>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</si>
  <si>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</si>
  <si>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</si>
  <si>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</si>
  <si>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</si>
  <si>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</si>
  <si>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</si>
  <si>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</si>
  <si>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</si>
  <si>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</si>
  <si>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</si>
  <si>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</si>
  <si>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</si>
  <si>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</si>
  <si>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</si>
  <si>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</si>
  <si>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</si>
  <si>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</si>
  <si>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</si>
  <si>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</si>
  <si>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</si>
  <si>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</si>
  <si>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</si>
  <si>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</si>
  <si>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</si>
  <si>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</si>
  <si>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</si>
  <si>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</si>
  <si>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</si>
  <si>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</si>
  <si>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</si>
  <si>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</si>
  <si>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</si>
  <si>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</si>
  <si>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</si>
  <si>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</si>
  <si>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</si>
  <si>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</si>
  <si>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</si>
  <si>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</si>
  <si>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</si>
  <si>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</si>
  <si>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</si>
  <si>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</si>
  <si>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</si>
  <si>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</si>
  <si>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</si>
  <si>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</si>
  <si>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</si>
  <si>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</si>
  <si>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</si>
  <si>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</si>
  <si>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</si>
  <si>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</si>
  <si>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</si>
  <si>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</si>
  <si>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</si>
  <si>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</si>
  <si>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</si>
  <si>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</si>
  <si>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</si>
  <si>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</si>
  <si>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</si>
  <si>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</si>
  <si>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</si>
  <si>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</si>
  <si>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</si>
  <si>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</si>
  <si>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</si>
  <si>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</si>
  <si>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</si>
  <si>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</si>
  <si>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</si>
  <si>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</si>
  <si>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</si>
  <si>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</si>
  <si>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</si>
  <si>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</si>
  <si>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</si>
  <si>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</si>
  <si>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</si>
  <si>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</si>
  <si>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</si>
  <si>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</si>
  <si>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</si>
  <si>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</si>
  <si>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</si>
  <si>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</si>
  <si>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</si>
  <si>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</si>
  <si>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</si>
  <si>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</si>
  <si>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</si>
  <si>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</si>
  <si>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</si>
  <si>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</si>
  <si>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</si>
  <si>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</si>
  <si>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</si>
  <si>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</si>
  <si>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</si>
  <si>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</si>
  <si>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</si>
  <si>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</si>
  <si>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</si>
  <si>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</si>
  <si>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</si>
  <si>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</si>
  <si>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</si>
  <si>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</si>
  <si>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</si>
  <si>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</si>
  <si>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</si>
  <si>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</si>
  <si>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</si>
  <si>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</si>
  <si>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</si>
  <si>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</si>
  <si>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</si>
  <si>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</si>
  <si>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</si>
  <si>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</si>
  <si>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</si>
  <si>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</si>
  <si>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</si>
  <si>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</si>
  <si>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</si>
  <si>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</si>
  <si>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</si>
  <si>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</si>
  <si>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</si>
  <si>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</si>
  <si>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</si>
  <si>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</si>
  <si>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</si>
  <si>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</si>
  <si>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</si>
  <si>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</si>
  <si>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</si>
  <si>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</si>
  <si>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</si>
  <si>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</si>
  <si>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</si>
  <si>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</si>
  <si>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</si>
  <si>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</si>
  <si>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</si>
  <si>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</si>
  <si>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</si>
  <si>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</si>
  <si>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</si>
  <si>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</si>
  <si>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</si>
  <si>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</si>
  <si>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</si>
  <si>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</si>
  <si>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</si>
  <si>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</si>
  <si>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</si>
  <si>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</si>
  <si>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</si>
  <si>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</si>
  <si>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</si>
  <si>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</si>
  <si>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</si>
  <si>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</si>
  <si>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</si>
  <si>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</si>
  <si>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</si>
  <si>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</si>
  <si>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</si>
  <si>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</si>
  <si>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</si>
  <si>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</si>
  <si>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</si>
  <si>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</si>
  <si>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</si>
  <si>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</si>
  <si>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</si>
  <si>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</si>
  <si>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</si>
  <si>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</si>
  <si>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</si>
  <si>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</si>
  <si>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</si>
  <si>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</si>
  <si>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</si>
  <si>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</si>
  <si>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</si>
  <si>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</si>
  <si>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</si>
  <si>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</si>
  <si>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</si>
  <si>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</si>
  <si>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</si>
  <si>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</si>
  <si>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</si>
  <si>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</si>
  <si>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</si>
  <si>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</si>
  <si>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</si>
  <si>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</si>
  <si>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</si>
  <si>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</si>
  <si>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</si>
  <si>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</si>
  <si>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</si>
  <si>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</si>
  <si>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</si>
  <si>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</si>
  <si>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</si>
  <si>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</si>
  <si>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</si>
  <si>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</si>
  <si>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</si>
  <si>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</si>
  <si>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</si>
  <si>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</si>
  <si>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</si>
  <si>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</si>
  <si>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</si>
  <si>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</si>
  <si>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</si>
  <si>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</si>
  <si>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</si>
  <si>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</si>
  <si>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</si>
  <si>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</si>
  <si>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</si>
  <si>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</si>
  <si>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</si>
  <si>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</si>
  <si>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</si>
  <si>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</si>
  <si>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</si>
  <si>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</si>
  <si>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</si>
  <si>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</si>
  <si>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</si>
  <si>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</si>
  <si>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</si>
  <si>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</si>
  <si>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</si>
  <si>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</si>
  <si>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</si>
  <si>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</si>
  <si>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</si>
  <si>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</si>
  <si>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</si>
  <si>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</si>
  <si>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</si>
  <si>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</si>
  <si>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</si>
  <si>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</si>
  <si>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</si>
  <si>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</si>
  <si>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</si>
  <si>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</si>
  <si>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</si>
  <si>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</si>
  <si>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</si>
  <si>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</si>
  <si>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</si>
  <si>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</si>
  <si>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</si>
  <si>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</si>
  <si>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</si>
  <si>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</si>
  <si>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</si>
  <si>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</si>
  <si>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</si>
  <si>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</si>
  <si>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</si>
  <si>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</si>
  <si>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</si>
  <si>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</si>
  <si>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</si>
  <si>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</si>
  <si>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</si>
  <si>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</si>
  <si>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</si>
  <si>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</si>
  <si>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</si>
  <si>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</si>
  <si>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</si>
  <si>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</si>
  <si>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</si>
  <si>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</si>
  <si>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</si>
  <si>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</si>
  <si>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</si>
  <si>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</si>
  <si>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</si>
  <si>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</si>
  <si>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</si>
  <si>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</si>
  <si>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</si>
  <si>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</si>
  <si>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</si>
  <si>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</si>
  <si>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</si>
  <si>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</si>
  <si>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</si>
  <si>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</si>
  <si>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</si>
  <si>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</si>
  <si>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</si>
  <si>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</si>
  <si>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</si>
  <si>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</si>
  <si>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</si>
  <si>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</si>
  <si>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</si>
  <si>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</si>
  <si>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</si>
  <si>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</si>
  <si>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</si>
  <si>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</si>
  <si>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</si>
  <si>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</si>
  <si>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</si>
  <si>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</si>
  <si>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</si>
  <si>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</si>
  <si>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</si>
  <si>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</si>
  <si>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</si>
  <si>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</si>
  <si>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</si>
  <si>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</si>
  <si>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</si>
  <si>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</si>
  <si>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</si>
  <si>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</si>
  <si>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</si>
  <si>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</si>
  <si>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</si>
  <si>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</si>
  <si>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</si>
  <si>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</si>
  <si>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</si>
  <si>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</si>
  <si>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</si>
  <si>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</si>
  <si>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</si>
  <si>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</si>
  <si>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</si>
  <si>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</si>
  <si>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</si>
  <si>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</si>
  <si>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</si>
  <si>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</si>
  <si>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</si>
  <si>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</si>
  <si>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</si>
  <si>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</si>
  <si>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</si>
  <si>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</si>
  <si>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</si>
  <si>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</si>
  <si>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</si>
  <si>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</si>
  <si>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</si>
  <si>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</si>
  <si>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</si>
  <si>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</si>
  <si>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</si>
  <si>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</si>
  <si>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</si>
  <si>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</si>
  <si>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</si>
  <si>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</si>
  <si>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</si>
  <si>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</si>
  <si>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</si>
  <si>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</si>
  <si>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</si>
  <si>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</si>
  <si>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</si>
  <si>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</si>
  <si>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</si>
  <si>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</si>
  <si>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</si>
  <si>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</si>
  <si>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</si>
  <si>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</si>
  <si>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</si>
  <si>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</si>
  <si>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</si>
  <si>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</si>
  <si>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</si>
  <si>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</si>
  <si>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</si>
  <si>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</si>
  <si>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</si>
  <si>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</si>
  <si>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</si>
  <si>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</si>
  <si>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</si>
  <si>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</si>
  <si>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</si>
  <si>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</si>
  <si>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</si>
  <si>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</si>
  <si>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</si>
  <si>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</si>
  <si>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</si>
  <si>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</si>
  <si>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</si>
  <si>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</si>
  <si>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</si>
  <si>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</si>
  <si>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</si>
  <si>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</si>
  <si>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</si>
  <si>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</si>
  <si>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</si>
  <si>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</si>
  <si>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</si>
  <si>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</si>
  <si>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</si>
  <si>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</si>
  <si>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</si>
  <si>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</si>
  <si>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</si>
  <si>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</si>
  <si>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</si>
  <si>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</si>
  <si>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</si>
  <si>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</si>
  <si>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</si>
  <si>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</si>
  <si>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</si>
  <si>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</si>
  <si>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</si>
  <si>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</si>
  <si>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</si>
  <si>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</si>
  <si>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</si>
  <si>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</si>
  <si>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</si>
  <si>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</si>
  <si>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</si>
  <si>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</si>
  <si>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</si>
  <si>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</si>
  <si>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</si>
  <si>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</si>
  <si>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</si>
  <si>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</si>
  <si>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</si>
  <si>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</si>
  <si>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</si>
  <si>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</si>
  <si>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</si>
  <si>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</si>
  <si>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</si>
  <si>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</si>
  <si>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</si>
  <si>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</si>
  <si>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</si>
  <si>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</si>
  <si>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</si>
  <si>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</si>
  <si>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</si>
  <si>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</si>
  <si>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</si>
  <si>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</si>
  <si>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</si>
  <si>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</si>
  <si>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</si>
  <si>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</si>
  <si>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</si>
  <si>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</si>
  <si>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</si>
  <si>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</si>
  <si>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</si>
  <si>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</si>
  <si>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</si>
  <si>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</si>
  <si>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</si>
  <si>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</si>
  <si>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</si>
  <si>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</si>
  <si>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</si>
  <si>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</si>
  <si>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</si>
  <si>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</si>
  <si>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</si>
  <si>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</si>
  <si>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</si>
  <si>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</si>
  <si>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</si>
  <si>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</si>
  <si>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</si>
  <si>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</si>
  <si>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</si>
  <si>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</si>
  <si>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</si>
  <si>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</si>
  <si>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</si>
  <si>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</si>
  <si>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</si>
  <si>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</si>
  <si>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</si>
  <si>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</si>
  <si>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</si>
  <si>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</si>
  <si>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</si>
  <si>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</si>
  <si>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</si>
  <si>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</si>
  <si>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</si>
  <si>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</si>
  <si>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</si>
  <si>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</si>
  <si>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</si>
  <si>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</si>
  <si>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</si>
  <si>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</si>
  <si>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</si>
  <si>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</si>
  <si>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</si>
  <si>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</si>
  <si>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</si>
  <si>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</si>
  <si>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</si>
  <si>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</si>
  <si>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</si>
  <si>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</si>
  <si>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</si>
  <si>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</si>
  <si>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</si>
  <si>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</si>
  <si>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</si>
  <si>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</si>
  <si>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</si>
  <si>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</si>
  <si>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</si>
  <si>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</si>
  <si>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</si>
  <si>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</si>
  <si>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</si>
  <si>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</si>
  <si>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</si>
  <si>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</si>
  <si>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</si>
  <si>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</si>
  <si>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</si>
  <si>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</si>
  <si>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</si>
  <si>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</si>
  <si>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</si>
  <si>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</si>
  <si>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</si>
  <si>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</si>
  <si>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</si>
  <si>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</si>
  <si>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</si>
  <si>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</si>
  <si>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</si>
  <si>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</si>
  <si>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</si>
  <si>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</si>
  <si>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</si>
  <si>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</si>
  <si>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</si>
  <si>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</si>
  <si>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</si>
  <si>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</si>
  <si>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</si>
  <si>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</si>
  <si>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</si>
  <si>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</si>
  <si>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</si>
  <si>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</si>
  <si>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</si>
  <si>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</si>
  <si>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</si>
  <si>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</si>
  <si>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</si>
  <si>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</si>
  <si>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</si>
  <si>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</si>
  <si>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</si>
  <si>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</si>
  <si>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</si>
  <si>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</si>
  <si>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</si>
  <si>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</si>
  <si>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</si>
  <si>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</si>
  <si>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</si>
  <si>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</si>
  <si>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</si>
  <si>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</si>
  <si>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</si>
  <si>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</si>
  <si>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</si>
  <si>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</si>
  <si>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</si>
  <si>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</si>
  <si>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</si>
  <si>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</si>
  <si>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</si>
  <si>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</si>
  <si>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</si>
  <si>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</si>
  <si>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</si>
  <si>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</si>
  <si>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</si>
  <si>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</si>
  <si>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</si>
  <si>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</si>
  <si>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</si>
  <si>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</si>
  <si>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</si>
  <si>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</si>
  <si>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</si>
  <si>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</si>
  <si>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</si>
  <si>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</si>
  <si>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</si>
  <si>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</si>
  <si>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</si>
  <si>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</si>
  <si>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</si>
  <si>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</si>
  <si>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</si>
  <si>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</si>
  <si>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</si>
  <si>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</si>
  <si>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</si>
  <si>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</si>
  <si>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</si>
  <si>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</si>
  <si>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</si>
  <si>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</si>
  <si>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</si>
  <si>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</si>
  <si>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</si>
  <si>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</si>
  <si>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</si>
  <si>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</si>
  <si>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</si>
  <si>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</si>
  <si>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</si>
  <si>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</si>
  <si>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</si>
  <si>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</si>
  <si>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</si>
  <si>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</si>
  <si>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</si>
  <si>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</si>
  <si>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</si>
  <si>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</si>
  <si>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</si>
  <si>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</si>
  <si>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</si>
  <si>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</si>
  <si>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</si>
  <si>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</si>
  <si>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</si>
  <si>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</si>
  <si>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</si>
  <si>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</si>
  <si>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</si>
  <si>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</si>
  <si>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</si>
  <si>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</si>
  <si>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</si>
  <si>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</si>
  <si>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</si>
  <si>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</si>
  <si>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</si>
  <si>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</si>
  <si>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</si>
  <si>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</si>
  <si>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</si>
  <si>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</si>
  <si>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</si>
  <si>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</si>
  <si>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</si>
  <si>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</si>
  <si>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</si>
  <si>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</si>
  <si>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</si>
  <si>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</si>
  <si>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</si>
  <si>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</si>
  <si>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</si>
  <si>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</si>
  <si>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</si>
  <si>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</si>
  <si>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</si>
  <si>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</si>
  <si>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</si>
  <si>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</si>
  <si>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</si>
  <si>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</si>
  <si>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</si>
  <si>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</si>
  <si>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</si>
  <si>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</si>
  <si>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</si>
  <si>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</si>
  <si>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</si>
  <si>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</si>
  <si>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</si>
  <si>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</si>
  <si>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</si>
  <si>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</si>
  <si>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</si>
  <si>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</si>
  <si>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</si>
  <si>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</si>
  <si>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</si>
  <si>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</si>
  <si>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</si>
  <si>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</si>
  <si>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</si>
  <si>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</si>
  <si>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</si>
  <si>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</si>
  <si>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</si>
  <si>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</si>
  <si>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</si>
  <si>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</si>
  <si>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</si>
  <si>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</si>
  <si>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</si>
  <si>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</si>
  <si>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</si>
  <si>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</si>
  <si>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</si>
  <si>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</si>
  <si>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</si>
  <si>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</si>
  <si>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</si>
  <si>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</si>
  <si>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</si>
  <si>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</si>
  <si>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</si>
  <si>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</si>
  <si>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</si>
  <si>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</si>
  <si>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</si>
  <si>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</si>
  <si>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</si>
  <si>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</si>
  <si>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</si>
  <si>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</si>
  <si>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</si>
  <si>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</si>
  <si>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</si>
  <si>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</si>
  <si>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</si>
  <si>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</si>
  <si>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</si>
  <si>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</si>
  <si>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</si>
  <si>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</si>
  <si>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</si>
  <si>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</si>
  <si>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</si>
  <si>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</si>
  <si>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</si>
  <si>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</si>
  <si>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</si>
  <si>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</si>
  <si>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</si>
  <si>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</si>
  <si>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</si>
  <si>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</si>
  <si>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</si>
  <si>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</si>
  <si>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</si>
  <si>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</si>
  <si>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</si>
  <si>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</si>
  <si>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</si>
  <si>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</si>
  <si>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</si>
  <si>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</si>
  <si>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</si>
  <si>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</si>
  <si>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</si>
  <si>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</si>
  <si>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</si>
  <si>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</si>
  <si>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</si>
  <si>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</si>
  <si>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</si>
  <si>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</si>
  <si>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</si>
  <si>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</si>
  <si>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</si>
  <si>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</si>
  <si>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</si>
  <si>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</si>
  <si>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</si>
  <si>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</si>
  <si>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</si>
  <si>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</si>
  <si>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</si>
  <si>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</si>
  <si>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</si>
  <si>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</si>
  <si>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</si>
  <si>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</si>
  <si>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</si>
  <si>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</si>
  <si>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</si>
  <si>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</si>
  <si>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</si>
  <si>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</si>
  <si>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</si>
  <si>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</si>
  <si>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</si>
  <si>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</si>
  <si>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</si>
  <si>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</si>
  <si>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</si>
  <si>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</si>
  <si>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</si>
  <si>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</si>
  <si>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</si>
  <si>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</si>
  <si>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</si>
  <si>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</si>
  <si>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</si>
  <si>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</si>
  <si>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</si>
  <si>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</si>
  <si>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</si>
  <si>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</si>
  <si>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</si>
  <si>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</si>
  <si>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</si>
  <si>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</si>
  <si>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</si>
  <si>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</si>
  <si>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</si>
  <si>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</si>
  <si>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</si>
  <si>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</si>
  <si>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</si>
  <si>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</si>
  <si>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</si>
  <si>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</si>
  <si>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</si>
  <si>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</si>
  <si>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</si>
  <si>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</si>
  <si>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</si>
  <si>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</si>
  <si>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</si>
  <si>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</si>
  <si>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</si>
  <si>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</si>
  <si>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</si>
  <si>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</si>
  <si>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</si>
  <si>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</si>
  <si>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</si>
  <si>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</si>
  <si>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</si>
  <si>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</si>
  <si>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</si>
  <si>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</si>
  <si>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</si>
  <si>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</si>
  <si>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</si>
  <si>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</si>
  <si>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</si>
  <si>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</si>
  <si>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</si>
  <si>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</si>
  <si>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</si>
  <si>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</si>
  <si>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</si>
  <si>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</si>
  <si>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</si>
  <si>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</si>
  <si>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</si>
  <si>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</si>
  <si>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</si>
  <si>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</si>
  <si>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</si>
  <si>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</si>
  <si>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</si>
  <si>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</si>
  <si>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</si>
  <si>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</si>
  <si>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</si>
  <si>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</si>
  <si>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</si>
  <si>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</si>
  <si>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</si>
  <si>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</si>
  <si>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</si>
  <si>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</si>
  <si>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</si>
  <si>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</si>
  <si>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</si>
  <si>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</si>
  <si>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</si>
  <si>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</si>
  <si>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</si>
  <si>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</si>
  <si>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</si>
  <si>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</si>
  <si>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</si>
  <si>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</si>
  <si>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</si>
  <si>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</si>
  <si>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</si>
  <si>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</si>
  <si>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</si>
  <si>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</si>
  <si>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</si>
  <si>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</si>
  <si>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</si>
  <si>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</si>
  <si>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</si>
  <si>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</si>
  <si>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</si>
  <si>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</si>
  <si>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</si>
  <si>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</si>
  <si>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</si>
  <si>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</si>
  <si>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</si>
  <si>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</si>
  <si>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</si>
  <si>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</si>
  <si>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</si>
  <si>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</si>
  <si>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</si>
  <si>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</si>
  <si>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</si>
  <si>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</si>
  <si>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</si>
  <si>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</si>
  <si>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</si>
  <si>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</si>
  <si>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</si>
  <si>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</si>
  <si>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</si>
  <si>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</si>
  <si>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</si>
  <si>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</si>
  <si>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</si>
  <si>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</si>
  <si>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</si>
  <si>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</si>
  <si>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</si>
  <si>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</si>
  <si>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</si>
  <si>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</si>
  <si>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</si>
  <si>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</si>
  <si>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</si>
  <si>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</si>
  <si>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</si>
  <si>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</si>
  <si>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</si>
  <si>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</si>
  <si>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</si>
  <si>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</si>
  <si>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</si>
  <si>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</si>
  <si>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</si>
  <si>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</si>
  <si>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</si>
  <si>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</si>
  <si>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</si>
  <si>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</si>
  <si>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</si>
  <si>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</si>
  <si>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</si>
  <si>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</si>
  <si>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</si>
  <si>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</si>
  <si>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</si>
  <si>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</si>
  <si>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</si>
  <si>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</si>
  <si>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</si>
  <si>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</si>
  <si>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</si>
  <si>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</si>
  <si>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</si>
  <si>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</si>
  <si>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</si>
  <si>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</si>
  <si>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</si>
  <si>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</si>
  <si>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</si>
  <si>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</si>
  <si>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</si>
  <si>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</si>
  <si>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</si>
  <si>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</si>
  <si>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</si>
  <si>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</si>
  <si>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</si>
  <si>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</si>
  <si>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</si>
  <si>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</si>
  <si>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</si>
  <si>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</si>
  <si>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</si>
  <si>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</si>
  <si>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</si>
  <si>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</si>
  <si>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</si>
  <si>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</si>
  <si>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</si>
  <si>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</si>
  <si>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</si>
  <si>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</si>
  <si>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</si>
  <si>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</si>
  <si>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</si>
  <si>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</si>
  <si>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</si>
  <si>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</si>
  <si>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</si>
  <si>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</si>
  <si>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</si>
  <si>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</si>
  <si>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</si>
  <si>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</si>
  <si>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</si>
  <si>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</si>
  <si>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</si>
  <si>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</si>
  <si>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</si>
  <si>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</si>
  <si>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</si>
  <si>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</si>
  <si>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</si>
  <si>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</si>
  <si>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</si>
  <si>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</si>
  <si>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</si>
  <si>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</si>
  <si>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</si>
  <si>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</si>
  <si>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</si>
  <si>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</si>
  <si>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</si>
  <si>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</si>
  <si>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</si>
  <si>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</si>
  <si>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</si>
  <si>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</si>
  <si>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</si>
  <si>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</si>
  <si>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</si>
  <si>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</si>
  <si>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</si>
  <si>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</si>
  <si>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</si>
  <si>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</si>
  <si>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</si>
  <si>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</si>
  <si>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</si>
  <si>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</si>
  <si>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</si>
  <si>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</si>
  <si>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</si>
  <si>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</si>
  <si>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</si>
  <si>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</si>
  <si>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</si>
  <si>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</si>
  <si>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</si>
  <si>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</si>
  <si>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</si>
  <si>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</si>
  <si>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</si>
  <si>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</si>
  <si>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</si>
  <si>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</si>
  <si>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</si>
  <si>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</si>
  <si>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</si>
  <si>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</si>
  <si>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</si>
  <si>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</si>
  <si>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</si>
  <si>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</si>
  <si>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</si>
  <si>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</si>
  <si>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</si>
  <si>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</si>
  <si>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</si>
  <si>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</si>
  <si>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</si>
  <si>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</si>
  <si>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</si>
  <si>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</si>
  <si>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</si>
  <si>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</si>
  <si>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</si>
  <si>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</si>
  <si>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</si>
  <si>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</si>
  <si>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</si>
  <si>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</si>
  <si>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</si>
  <si>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</si>
  <si>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</si>
  <si>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</si>
  <si>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</si>
  <si>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</si>
  <si>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</si>
  <si>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</si>
  <si>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</si>
  <si>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</si>
  <si>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</si>
  <si>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</si>
  <si>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</si>
  <si>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</si>
  <si>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</si>
  <si>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</si>
  <si>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</si>
  <si>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</si>
  <si>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</si>
  <si>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</si>
  <si>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</si>
  <si>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</si>
  <si>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</si>
  <si>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</si>
  <si>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</si>
  <si>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</si>
  <si>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</si>
  <si>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</si>
  <si>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</si>
  <si>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</si>
  <si>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</si>
  <si>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</si>
  <si>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</si>
  <si>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</si>
  <si>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</si>
  <si>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</si>
  <si>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</si>
  <si>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</si>
  <si>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</si>
  <si>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</si>
  <si>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</si>
  <si>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</si>
  <si>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</si>
  <si>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</si>
  <si>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</si>
  <si>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</si>
  <si>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</si>
  <si>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</si>
  <si>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</si>
  <si>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</si>
  <si>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</si>
  <si>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</si>
  <si>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</si>
  <si>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</si>
  <si>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</si>
  <si>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</si>
  <si>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</si>
  <si>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</si>
  <si>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</si>
  <si>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</si>
  <si>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</si>
  <si>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</si>
  <si>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</si>
  <si>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</si>
  <si>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</si>
  <si>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</si>
  <si>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</si>
  <si>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</si>
  <si>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</si>
  <si>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</si>
  <si>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</si>
  <si>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</si>
  <si>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</si>
  <si>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</si>
  <si>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</si>
  <si>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</si>
  <si>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</si>
  <si>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</si>
  <si>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</si>
  <si>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</si>
  <si>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</si>
  <si>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</si>
  <si>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</si>
  <si>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</si>
  <si>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</si>
  <si>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</si>
  <si>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</si>
  <si>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</si>
  <si>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</si>
  <si>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</si>
  <si>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</si>
  <si>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</si>
  <si>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</si>
  <si>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</si>
  <si>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</si>
  <si>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</si>
  <si>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</si>
  <si>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</si>
  <si>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</si>
  <si>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</si>
  <si>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</si>
  <si>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</si>
  <si>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</si>
  <si>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</si>
  <si>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</si>
  <si>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</si>
  <si>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</si>
  <si>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</si>
  <si>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</si>
  <si>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</si>
  <si>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</si>
  <si>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</si>
  <si>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</si>
  <si>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</si>
  <si>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</si>
  <si>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</si>
  <si>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</si>
  <si>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</si>
  <si>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</si>
  <si>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</si>
  <si>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</si>
  <si>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</si>
  <si>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</si>
  <si>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</si>
  <si>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</si>
  <si>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</si>
  <si>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</si>
  <si>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</si>
  <si>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</si>
  <si>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</si>
  <si>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</si>
  <si>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</si>
  <si>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</si>
  <si>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</si>
  <si>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</si>
  <si>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</si>
  <si>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</si>
  <si>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</si>
  <si>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</si>
  <si>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</si>
  <si>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</si>
  <si>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</si>
  <si>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</si>
  <si>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</si>
  <si>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</si>
  <si>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</si>
  <si>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</si>
  <si>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</si>
  <si>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</si>
  <si>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</si>
  <si>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</si>
  <si>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</si>
  <si>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</si>
  <si>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</si>
  <si>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</si>
  <si>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</si>
  <si>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</si>
  <si>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</si>
  <si>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</si>
  <si>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</si>
  <si>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</si>
  <si>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</si>
  <si>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</si>
  <si>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</si>
  <si>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</si>
  <si>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</si>
  <si>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</si>
  <si>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</si>
  <si>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</si>
  <si>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</si>
  <si>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</si>
  <si>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</si>
  <si>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</si>
  <si>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</si>
  <si>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</si>
  <si>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</si>
  <si>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</si>
  <si>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</si>
  <si>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</si>
  <si>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</si>
  <si>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</si>
  <si>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</si>
  <si>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</si>
  <si>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</si>
  <si>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</si>
  <si>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</si>
  <si>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</si>
  <si>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</si>
  <si>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</si>
  <si>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</si>
  <si>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</si>
  <si>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</si>
  <si>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</si>
  <si>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</si>
  <si>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</si>
  <si>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</si>
  <si>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</si>
  <si>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</si>
  <si>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</si>
  <si>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</si>
  <si>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</si>
  <si>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</si>
  <si>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</si>
  <si>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</si>
  <si>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</si>
  <si>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</si>
  <si>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</si>
  <si>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</si>
  <si>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</si>
  <si>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</si>
  <si>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</si>
  <si>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</si>
  <si>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</si>
  <si>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</si>
  <si>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</si>
  <si>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</si>
  <si>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</si>
  <si>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</si>
  <si>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</si>
  <si>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</si>
  <si>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</si>
  <si>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</si>
  <si>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</si>
  <si>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</si>
  <si>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</si>
  <si>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</si>
  <si>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</si>
  <si>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</si>
  <si>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</si>
  <si>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</si>
  <si>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</si>
  <si>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</si>
  <si>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</si>
  <si>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</si>
  <si>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</si>
  <si>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</si>
  <si>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</si>
  <si>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</si>
  <si>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</si>
  <si>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</si>
  <si>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</si>
  <si>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</si>
  <si>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</si>
  <si>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</si>
  <si>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</si>
  <si>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</si>
  <si>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</si>
  <si>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</si>
  <si>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</si>
  <si>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</si>
  <si>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</si>
  <si>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</si>
  <si>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</si>
  <si>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</si>
  <si>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</si>
  <si>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</si>
  <si>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</si>
  <si>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</si>
  <si>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</si>
  <si>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</si>
  <si>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</si>
  <si>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</si>
  <si>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</si>
  <si>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</si>
  <si>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</si>
  <si>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</si>
  <si>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</si>
  <si>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</si>
  <si>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</si>
  <si>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</si>
  <si>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</si>
  <si>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</si>
  <si>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</si>
  <si>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</si>
  <si>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</si>
  <si>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</si>
  <si>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</si>
  <si>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</si>
  <si>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</si>
  <si>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</si>
  <si>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</si>
  <si>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</si>
  <si>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</si>
  <si>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</si>
  <si>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</si>
  <si>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</si>
  <si>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</si>
  <si>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</si>
  <si>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</si>
  <si>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</si>
  <si>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</si>
  <si>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</si>
  <si>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</si>
  <si>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</si>
  <si>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</si>
  <si>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</si>
  <si>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</si>
  <si>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</si>
  <si>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</si>
  <si>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</si>
  <si>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</si>
  <si>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</si>
  <si>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</si>
  <si>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</si>
  <si>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</si>
  <si>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</si>
  <si>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</si>
  <si>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</si>
  <si>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</si>
  <si>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</si>
  <si>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</si>
  <si>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</si>
  <si>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</si>
  <si>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</si>
  <si>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</si>
  <si>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</si>
  <si>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</si>
  <si>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</si>
  <si>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</si>
  <si>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</si>
  <si>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</si>
  <si>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</si>
  <si>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</si>
  <si>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</si>
  <si>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</si>
  <si>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</si>
  <si>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</si>
  <si>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</si>
  <si>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</si>
  <si>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</si>
  <si>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</si>
  <si>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</si>
  <si>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</si>
  <si>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</si>
  <si>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</si>
  <si>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</si>
  <si>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</si>
  <si>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</si>
  <si>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</si>
  <si>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</si>
  <si>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</si>
  <si>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</si>
  <si>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</si>
  <si>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</si>
  <si>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</si>
  <si>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</si>
  <si>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</si>
  <si>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</si>
  <si>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</si>
  <si>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</si>
  <si>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</si>
  <si>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</si>
  <si>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</si>
  <si>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</si>
  <si>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</si>
  <si>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</si>
  <si>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</si>
  <si>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</si>
  <si>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</si>
  <si>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</si>
  <si>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</si>
  <si>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</si>
  <si>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</si>
  <si>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</si>
  <si>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</si>
  <si>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</si>
  <si>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</si>
  <si>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</si>
  <si>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</si>
  <si>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</si>
  <si>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</si>
  <si>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</si>
  <si>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</si>
  <si>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</si>
  <si>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</si>
  <si>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</si>
  <si>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</si>
  <si>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</si>
  <si>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</si>
  <si>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</si>
  <si>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</si>
  <si>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</si>
  <si>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</si>
  <si>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</si>
  <si>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</si>
  <si>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</si>
  <si>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</si>
  <si>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</si>
  <si>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</si>
  <si>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</si>
  <si>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</si>
  <si>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</si>
  <si>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</si>
  <si>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</si>
  <si>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</si>
  <si>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</si>
  <si>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</si>
  <si>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</si>
  <si>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</si>
  <si>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</si>
  <si>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</si>
  <si>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</si>
  <si>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</si>
  <si>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</si>
  <si>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</si>
  <si>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</si>
  <si>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</si>
  <si>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</si>
  <si>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</si>
  <si>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</si>
  <si>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</si>
  <si>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</si>
  <si>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</si>
  <si>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</si>
  <si>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</si>
  <si>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</si>
  <si>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</si>
  <si>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</si>
  <si>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</si>
  <si>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</si>
  <si>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</si>
  <si>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</si>
  <si>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</si>
  <si>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</si>
  <si>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</si>
  <si>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</si>
  <si>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</si>
  <si>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</si>
  <si>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</si>
  <si>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</si>
  <si>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</si>
  <si>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</si>
  <si>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</si>
  <si>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</si>
  <si>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</si>
  <si>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</si>
  <si>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</si>
  <si>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</si>
  <si>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</si>
  <si>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</si>
  <si>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</si>
  <si>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</si>
  <si>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</si>
  <si>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</si>
  <si>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</si>
  <si>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</si>
  <si>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</si>
  <si>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</si>
  <si>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</si>
  <si>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</si>
  <si>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</si>
  <si>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</si>
  <si>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</si>
  <si>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</si>
  <si>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</si>
  <si>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</si>
  <si>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</si>
  <si>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</si>
  <si>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</si>
  <si>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</si>
  <si>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</si>
  <si>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</si>
  <si>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</si>
  <si>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</si>
  <si>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</si>
  <si>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</si>
  <si>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</si>
  <si>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</si>
  <si>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</si>
  <si>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</si>
  <si>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</si>
  <si>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</si>
  <si>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</si>
  <si>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</si>
  <si>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</si>
  <si>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</si>
  <si>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</si>
  <si>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</si>
  <si>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</si>
  <si>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</si>
  <si>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</si>
  <si>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</si>
  <si>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</si>
  <si>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</si>
  <si>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</si>
  <si>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</si>
  <si>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</si>
  <si>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</si>
  <si>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</si>
  <si>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</si>
  <si>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</si>
  <si>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</si>
  <si>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</si>
  <si>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</si>
  <si>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</si>
  <si>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</si>
  <si>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</si>
  <si>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</si>
  <si>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</si>
  <si>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</si>
  <si>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</si>
  <si>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</si>
  <si>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</si>
  <si>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</si>
  <si>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</si>
  <si>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</si>
  <si>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</si>
  <si>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</si>
  <si>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</si>
  <si>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</si>
  <si>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</si>
  <si>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</si>
  <si>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</si>
  <si>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</si>
  <si>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</si>
  <si>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</si>
  <si>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</si>
  <si>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</si>
  <si>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</si>
  <si>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</si>
  <si>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</si>
  <si>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</si>
  <si>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</si>
  <si>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</si>
  <si>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</si>
  <si>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</si>
  <si>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</si>
  <si>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</si>
  <si>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</si>
  <si>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</si>
  <si>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</si>
  <si>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</si>
  <si>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</si>
  <si>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</si>
  <si>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</si>
  <si>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</si>
  <si>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</si>
  <si>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</si>
  <si>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</si>
  <si>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</si>
  <si>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</si>
  <si>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</si>
  <si>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</si>
  <si>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</si>
  <si>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</si>
  <si>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</si>
  <si>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</si>
  <si>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</si>
  <si>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</si>
  <si>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</si>
  <si>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</si>
  <si>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</si>
  <si>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</si>
  <si>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</si>
  <si>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</si>
  <si>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</si>
  <si>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</si>
  <si>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</si>
  <si>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</si>
  <si>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</si>
  <si>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</si>
  <si>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</si>
  <si>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</si>
  <si>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</si>
  <si>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</si>
  <si>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</si>
  <si>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</si>
  <si>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</si>
  <si>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</si>
  <si>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</si>
  <si>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</si>
  <si>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</si>
  <si>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</si>
  <si>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</si>
  <si>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</si>
  <si>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</si>
  <si>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</si>
  <si>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</si>
  <si>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</si>
  <si>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</si>
  <si>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</si>
  <si>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</si>
  <si>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</si>
  <si>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</si>
  <si>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</si>
  <si>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</si>
  <si>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</si>
  <si>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</si>
  <si>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</si>
  <si>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</si>
  <si>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</si>
  <si>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</si>
  <si>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</si>
  <si>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</si>
  <si>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</si>
  <si>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</si>
  <si>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</si>
  <si>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</si>
  <si>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</si>
  <si>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</si>
  <si>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</si>
  <si>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</si>
  <si>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</si>
  <si>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</si>
  <si>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</si>
  <si>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</si>
  <si>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</si>
  <si>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</si>
  <si>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</si>
  <si>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</si>
  <si>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</si>
  <si>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</si>
  <si>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</si>
  <si>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</si>
  <si>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</si>
  <si>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</si>
  <si>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</si>
  <si>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</si>
  <si>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</si>
  <si>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</si>
  <si>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</si>
  <si>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</si>
  <si>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</si>
  <si>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</si>
  <si>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</si>
  <si>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</si>
  <si>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</si>
  <si>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</si>
  <si>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</si>
  <si>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</si>
  <si>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</si>
  <si>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</si>
  <si>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</si>
  <si>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</si>
  <si>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</si>
  <si>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</si>
  <si>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</si>
  <si>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</si>
  <si>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</si>
  <si>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</si>
  <si>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</si>
  <si>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</si>
  <si>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</si>
  <si>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</si>
  <si>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</si>
  <si>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</si>
  <si>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</si>
  <si>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</si>
  <si>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</si>
  <si>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</si>
  <si>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</si>
  <si>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</si>
  <si>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</si>
  <si>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</si>
  <si>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</si>
  <si>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</si>
  <si>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</si>
  <si>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</si>
  <si>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</si>
  <si>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</si>
  <si>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</si>
  <si>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</si>
  <si>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</si>
  <si>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</si>
  <si>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</si>
  <si>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</si>
  <si>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</si>
  <si>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</si>
  <si>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</si>
  <si>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</si>
  <si>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</si>
  <si>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</si>
  <si>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</si>
  <si>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</si>
  <si>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</si>
  <si>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</si>
  <si>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</si>
  <si>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</si>
  <si>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</si>
  <si>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</si>
  <si>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</si>
  <si>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</si>
  <si>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</si>
  <si>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</si>
  <si>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</si>
  <si>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</si>
  <si>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</si>
  <si>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</si>
  <si>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</si>
  <si>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</si>
  <si>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</si>
  <si>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</si>
  <si>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</si>
  <si>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</si>
  <si>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</si>
  <si>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</si>
  <si>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</si>
  <si>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</si>
  <si>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</si>
  <si>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</si>
  <si>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</si>
  <si>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</si>
  <si>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</si>
  <si>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</si>
  <si>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</si>
  <si>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</si>
  <si>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</si>
  <si>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</si>
  <si>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</si>
  <si>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</si>
  <si>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</si>
  <si>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</si>
  <si>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</si>
  <si>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</si>
  <si>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</si>
  <si>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</si>
  <si>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</si>
  <si>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</si>
  <si>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</si>
  <si>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</si>
  <si>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</si>
  <si>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</si>
  <si>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</si>
  <si>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</si>
  <si>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</si>
  <si>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</si>
  <si>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</si>
  <si>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</si>
  <si>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</si>
  <si>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</si>
  <si>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</si>
  <si>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</si>
  <si>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</si>
  <si>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</si>
  <si>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</si>
  <si>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</si>
  <si>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</si>
  <si>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</si>
  <si>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</si>
  <si>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</si>
  <si>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</si>
  <si>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</si>
  <si>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</si>
  <si>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</si>
  <si>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</si>
  <si>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</si>
  <si>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</si>
  <si>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</si>
  <si>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</si>
  <si>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</si>
  <si>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</si>
  <si>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</si>
  <si>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</si>
  <si>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</si>
  <si>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</si>
  <si>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</si>
  <si>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</si>
  <si>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</si>
  <si>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</si>
  <si>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</si>
  <si>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</si>
  <si>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</si>
  <si>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</si>
  <si>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</si>
  <si>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</si>
  <si>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</si>
  <si>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</si>
  <si>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</si>
  <si>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</si>
  <si>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</si>
  <si>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</si>
  <si>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</si>
  <si>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</si>
  <si>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</si>
  <si>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</si>
  <si>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</si>
  <si>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</si>
  <si>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</si>
  <si>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</si>
  <si>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</si>
  <si>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</si>
  <si>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</si>
  <si>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</si>
  <si>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</si>
  <si>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</si>
  <si>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</si>
  <si>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</si>
  <si>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</si>
  <si>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</si>
  <si>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</si>
  <si>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</si>
  <si>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</si>
  <si>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</si>
  <si>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</si>
  <si>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</si>
  <si>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</si>
  <si>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</si>
  <si>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</si>
  <si>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</si>
  <si>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</si>
  <si>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</si>
  <si>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</si>
  <si>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</si>
  <si>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</si>
  <si>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</si>
  <si>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</si>
  <si>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</si>
  <si>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</si>
  <si>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</si>
  <si>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</si>
  <si>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</si>
  <si>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</si>
  <si>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</si>
  <si>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</si>
  <si>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</si>
  <si>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</si>
  <si>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</si>
  <si>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</si>
  <si>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</si>
  <si>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</si>
  <si>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</si>
  <si>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</si>
  <si>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</si>
  <si>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</si>
  <si>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</si>
  <si>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</si>
  <si>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</si>
  <si>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</si>
  <si>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</si>
  <si>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</si>
  <si>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</si>
  <si>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</si>
  <si>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</si>
  <si>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</si>
  <si>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</si>
  <si>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</si>
  <si>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</si>
  <si>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</si>
  <si>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</si>
  <si>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</si>
  <si>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</si>
  <si>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</si>
  <si>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</si>
  <si>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</si>
  <si>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</si>
  <si>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</si>
  <si>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</si>
  <si>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</si>
  <si>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</si>
  <si>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</si>
  <si>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</si>
  <si>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</si>
  <si>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</si>
  <si>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</si>
  <si>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</si>
  <si>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</si>
  <si>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</si>
  <si>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</si>
  <si>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</si>
  <si>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</si>
  <si>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</si>
  <si>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</si>
  <si>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</si>
  <si>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</si>
  <si>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</si>
  <si>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</si>
  <si>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</si>
  <si>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</si>
  <si>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</si>
  <si>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</si>
  <si>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</si>
  <si>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</si>
  <si>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</si>
  <si>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</si>
  <si>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</si>
  <si>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</si>
  <si>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</si>
  <si>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</si>
  <si>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</si>
  <si>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</si>
  <si>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</si>
  <si>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</si>
  <si>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</si>
  <si>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</si>
  <si>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</si>
  <si>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</si>
  <si>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</si>
  <si>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</si>
  <si>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</si>
  <si>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</si>
  <si>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</si>
  <si>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</si>
  <si>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</si>
  <si>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</si>
  <si>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</si>
  <si>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</si>
  <si>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</si>
  <si>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</si>
  <si>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</si>
  <si>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</si>
  <si>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</si>
  <si>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</si>
  <si>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</si>
  <si>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</si>
  <si>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</si>
  <si>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</si>
  <si>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</si>
  <si>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</si>
  <si>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</si>
  <si>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</si>
  <si>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</si>
  <si>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</si>
  <si>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</si>
  <si>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</si>
  <si>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</si>
  <si>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</si>
  <si>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</si>
  <si>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</si>
  <si>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</si>
  <si>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</si>
  <si>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</si>
  <si>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</si>
  <si>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</si>
  <si>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</si>
  <si>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</si>
  <si>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</si>
  <si>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</si>
  <si>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</si>
  <si>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</si>
  <si>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</si>
  <si>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</si>
  <si>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</si>
  <si>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</si>
  <si>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</si>
  <si>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</si>
  <si>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</si>
  <si>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</si>
  <si>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</si>
  <si>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</si>
  <si>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</si>
  <si>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</si>
  <si>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</si>
  <si>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</si>
  <si>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</si>
  <si>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</si>
  <si>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</si>
  <si>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</si>
  <si>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</si>
  <si>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</si>
  <si>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</si>
  <si>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</si>
  <si>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</si>
  <si>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</si>
  <si>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</si>
  <si>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</si>
  <si>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</si>
  <si>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</si>
  <si>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</si>
  <si>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</si>
  <si>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</si>
  <si>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</si>
  <si>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</si>
  <si>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</si>
  <si>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</si>
  <si>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</si>
  <si>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</si>
  <si>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</si>
  <si>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</si>
  <si>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</si>
  <si>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</si>
  <si>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</si>
  <si>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</si>
  <si>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</si>
  <si>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</si>
  <si>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</si>
  <si>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</si>
  <si>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</si>
  <si>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</si>
  <si>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</si>
  <si>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</si>
  <si>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</si>
  <si>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</si>
  <si>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</si>
  <si>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</si>
  <si>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</si>
  <si>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</si>
  <si>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</si>
  <si>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</si>
  <si>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</si>
  <si>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</si>
  <si>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</si>
  <si>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</si>
  <si>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</si>
  <si>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</si>
  <si>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</si>
  <si>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</si>
  <si>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</si>
  <si>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</si>
  <si>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</si>
  <si>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</si>
  <si>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</si>
  <si>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</si>
  <si>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</si>
  <si>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</si>
  <si>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</si>
  <si>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</si>
  <si>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</si>
  <si>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</si>
  <si>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</si>
  <si>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</si>
  <si>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</si>
  <si>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</si>
  <si>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</si>
  <si>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</si>
  <si>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</si>
  <si>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</si>
  <si>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</si>
  <si>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</si>
  <si>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</si>
  <si>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</si>
  <si>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</si>
  <si>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</si>
  <si>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</si>
  <si>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</si>
  <si>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</si>
  <si>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</si>
  <si>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</si>
  <si>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</si>
  <si>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</si>
  <si>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</si>
  <si>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</si>
  <si>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</si>
  <si>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</si>
  <si>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</si>
  <si>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</si>
  <si>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</si>
  <si>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</si>
  <si>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</si>
  <si>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</si>
  <si>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</si>
  <si>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</si>
  <si>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</si>
  <si>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</si>
  <si>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</si>
  <si>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</si>
  <si>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</si>
  <si>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</si>
  <si>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</si>
  <si>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</si>
  <si>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</si>
  <si>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</si>
  <si>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</si>
  <si>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</si>
  <si>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</si>
  <si>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</si>
  <si>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</si>
  <si>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</si>
  <si>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</si>
  <si>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</si>
  <si>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</si>
  <si>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</si>
  <si>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</si>
  <si>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</si>
  <si>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</si>
  <si>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</si>
  <si>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</si>
  <si>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</si>
  <si>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</si>
  <si>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</si>
  <si>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</si>
  <si>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</si>
  <si>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</si>
  <si>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</si>
  <si>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</si>
  <si>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</si>
  <si>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</si>
  <si>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</si>
  <si>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</si>
  <si>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</si>
  <si>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</si>
  <si>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</si>
  <si>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</si>
  <si>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</si>
  <si>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</si>
  <si>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</si>
  <si>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</si>
  <si>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</si>
  <si>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</si>
  <si>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</si>
  <si>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</si>
  <si>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</si>
  <si>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</si>
  <si>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</si>
  <si>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</si>
  <si>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</si>
  <si>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</si>
  <si>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</si>
  <si>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</si>
  <si>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</si>
  <si>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</si>
  <si>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</si>
  <si>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</si>
  <si>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</si>
  <si>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</si>
  <si>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</si>
  <si>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</si>
  <si>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</si>
  <si>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</si>
  <si>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</si>
  <si>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</si>
  <si>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</si>
  <si>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</si>
  <si>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</si>
  <si>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</si>
  <si>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</si>
  <si>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</si>
  <si>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</si>
  <si>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</si>
  <si>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</si>
  <si>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</si>
  <si>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</si>
  <si>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</si>
  <si>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</si>
  <si>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</si>
  <si>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</si>
  <si>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</si>
  <si>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</si>
  <si>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</si>
  <si>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</si>
  <si>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</si>
  <si>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</si>
  <si>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</si>
  <si>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</si>
  <si>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</si>
  <si>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</si>
  <si>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</si>
  <si>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</si>
  <si>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</si>
  <si>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</si>
  <si>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</si>
  <si>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</si>
  <si>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</si>
  <si>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</si>
  <si>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</si>
  <si>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</si>
  <si>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</si>
  <si>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</si>
  <si>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</si>
  <si>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</si>
  <si>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</si>
  <si>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</si>
  <si>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</si>
  <si>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</si>
  <si>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</si>
  <si>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</si>
  <si>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</si>
  <si>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</si>
  <si>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</si>
  <si>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</si>
  <si>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</si>
  <si>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</si>
  <si>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</si>
  <si>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</si>
  <si>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</si>
  <si>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</si>
  <si>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</si>
  <si>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</si>
  <si>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</si>
  <si>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</si>
  <si>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</si>
  <si>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</si>
  <si>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</si>
  <si>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</si>
  <si>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</si>
  <si>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</si>
  <si>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</si>
  <si>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</si>
  <si>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</si>
  <si>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</si>
  <si>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</si>
  <si>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</si>
  <si>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</si>
  <si>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</si>
  <si>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</si>
  <si>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</si>
  <si>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</si>
  <si>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</si>
  <si>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</si>
  <si>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</si>
  <si>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</si>
  <si>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</si>
  <si>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</si>
  <si>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</si>
  <si>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</si>
  <si>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</si>
  <si>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</si>
  <si>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</si>
  <si>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</si>
  <si>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</si>
  <si>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</si>
  <si>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</si>
  <si>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</si>
  <si>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</si>
  <si>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</si>
  <si>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</si>
  <si>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</si>
  <si>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</si>
  <si>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</si>
  <si>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</si>
  <si>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</si>
  <si>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</si>
  <si>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</si>
  <si>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</si>
  <si>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</si>
  <si>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</si>
  <si>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</si>
  <si>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</si>
  <si>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</si>
  <si>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</si>
  <si>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</si>
  <si>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</si>
  <si>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</si>
  <si>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</si>
  <si>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</si>
  <si>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</si>
  <si>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</si>
  <si>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</si>
  <si>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</si>
  <si>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</si>
  <si>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</si>
  <si>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</si>
  <si>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</si>
  <si>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</si>
  <si>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</si>
  <si>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</si>
  <si>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</si>
  <si>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</si>
  <si>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</si>
  <si>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</si>
  <si>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</si>
  <si>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</si>
  <si>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</si>
  <si>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</si>
  <si>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</si>
  <si>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</si>
  <si>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</si>
  <si>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</si>
  <si>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</si>
  <si>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</si>
  <si>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</si>
  <si>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</si>
  <si>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</si>
  <si>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</si>
  <si>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</si>
  <si>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</si>
  <si>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</si>
  <si>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</si>
  <si>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</si>
  <si>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</si>
  <si>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</si>
  <si>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</si>
  <si>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</si>
  <si>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</si>
  <si>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</si>
  <si>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</si>
  <si>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</si>
  <si>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</si>
  <si>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</si>
  <si>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</si>
  <si>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</si>
  <si>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</si>
  <si>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</si>
  <si>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</si>
  <si>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</si>
  <si>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</si>
  <si>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</si>
  <si>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</si>
  <si>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</si>
  <si>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</si>
  <si>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</si>
  <si>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</si>
  <si>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</si>
  <si>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</si>
  <si>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</si>
  <si>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</si>
  <si>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</si>
  <si>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</si>
  <si>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</si>
  <si>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</si>
  <si>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</si>
  <si>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</si>
  <si>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</si>
  <si>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</si>
  <si>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</si>
  <si>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</si>
  <si>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</si>
  <si>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</si>
  <si>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</si>
  <si>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</si>
  <si>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</si>
  <si>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</si>
  <si>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</si>
  <si>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</si>
  <si>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</si>
  <si>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</si>
  <si>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</si>
  <si>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</si>
  <si>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</si>
  <si>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</si>
  <si>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</si>
  <si>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</si>
  <si>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</si>
  <si>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</si>
  <si>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</si>
  <si>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</si>
  <si>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</si>
  <si>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</si>
  <si>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</si>
  <si>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</si>
  <si>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</si>
  <si>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</si>
  <si>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</si>
  <si>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</si>
  <si>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</si>
  <si>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</si>
  <si>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</si>
  <si>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</si>
  <si>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</si>
  <si>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</si>
  <si>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</si>
  <si>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</si>
  <si>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</si>
  <si>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</si>
  <si>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</si>
  <si>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</si>
  <si>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</si>
  <si>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</si>
  <si>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</si>
  <si>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</si>
  <si>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</si>
  <si>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</si>
  <si>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</si>
  <si>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</si>
  <si>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</si>
  <si>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</si>
  <si>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</si>
  <si>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</si>
  <si>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</si>
  <si>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</si>
  <si>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</si>
  <si>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</si>
  <si>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</si>
  <si>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</si>
  <si>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</si>
  <si>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</si>
  <si>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</si>
  <si>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</si>
  <si>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</si>
  <si>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</si>
  <si>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</si>
  <si>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</si>
  <si>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</si>
  <si>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</si>
  <si>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</si>
  <si>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</si>
  <si>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</si>
  <si>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</si>
  <si>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</si>
  <si>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</si>
  <si>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</si>
  <si>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</si>
  <si>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</si>
  <si>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</si>
  <si>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</si>
  <si>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</si>
  <si>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</si>
  <si>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</si>
  <si>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</si>
  <si>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</si>
  <si>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</si>
  <si>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</si>
  <si>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</si>
  <si>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</si>
  <si>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</si>
  <si>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</si>
  <si>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</si>
  <si>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</si>
  <si>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</si>
  <si>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</si>
  <si>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</si>
  <si>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</si>
  <si>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</si>
  <si>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</si>
  <si>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</si>
  <si>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</si>
  <si>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</si>
  <si>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</si>
  <si>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</si>
  <si>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</si>
  <si>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</si>
  <si>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</si>
  <si>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</si>
  <si>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</si>
  <si>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</si>
  <si>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</si>
  <si>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</si>
  <si>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</si>
  <si>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</si>
  <si>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</si>
  <si>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</si>
  <si>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</si>
  <si>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</si>
  <si>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</si>
  <si>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</si>
  <si>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</si>
  <si>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</si>
  <si>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</si>
  <si>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</si>
  <si>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</si>
  <si>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</si>
  <si>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</si>
  <si>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</si>
  <si>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</si>
  <si>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</si>
  <si>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</si>
  <si>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</si>
  <si>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</si>
  <si>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</si>
  <si>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</si>
  <si>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</si>
  <si>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</si>
  <si>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</si>
  <si>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</si>
  <si>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</si>
  <si>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</si>
  <si>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</si>
  <si>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</si>
  <si>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</si>
  <si>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</si>
  <si>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</si>
  <si>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</si>
  <si>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</si>
  <si>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</si>
  <si>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</si>
  <si>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</si>
  <si>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</si>
  <si>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</si>
  <si>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</si>
  <si>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</si>
  <si>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</si>
  <si>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</si>
  <si>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</si>
  <si>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</si>
  <si>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</si>
  <si>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</si>
  <si>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</si>
  <si>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</si>
  <si>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</si>
  <si>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</si>
  <si>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</si>
  <si>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</si>
  <si>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</si>
  <si>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</si>
  <si>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</si>
  <si>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</si>
  <si>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</si>
  <si>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</si>
  <si>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</si>
  <si>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</si>
  <si>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</si>
  <si>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</si>
  <si>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</si>
  <si>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</si>
  <si>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</si>
  <si>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</si>
  <si>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</si>
  <si>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</si>
  <si>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</si>
  <si>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</si>
  <si>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</si>
  <si>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</si>
  <si>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</si>
  <si>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</si>
  <si>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</si>
  <si>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</si>
  <si>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</si>
  <si>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</si>
  <si>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</si>
  <si>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</si>
  <si>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</si>
  <si>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</si>
  <si>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</si>
  <si>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</si>
  <si>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</si>
  <si>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</si>
  <si>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</si>
  <si>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</si>
  <si>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</si>
  <si>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</si>
  <si>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</si>
  <si>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</si>
  <si>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</si>
  <si>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</si>
  <si>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</si>
  <si>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</si>
  <si>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</si>
  <si>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</si>
  <si>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</si>
  <si>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</si>
  <si>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</si>
  <si>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</si>
  <si>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</si>
  <si>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</si>
  <si>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</si>
  <si>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</si>
  <si>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</si>
  <si>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</si>
  <si>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</si>
  <si>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</si>
  <si>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</si>
  <si>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</si>
  <si>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</si>
  <si>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</si>
  <si>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</si>
  <si>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</si>
  <si>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</si>
  <si>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</si>
  <si>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</si>
  <si>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</si>
  <si>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</si>
  <si>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</si>
  <si>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</si>
  <si>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</si>
  <si>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</si>
  <si>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</si>
  <si>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</si>
  <si>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</si>
  <si>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</si>
  <si>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</si>
  <si>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</si>
  <si>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</si>
  <si>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</si>
  <si>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</si>
  <si>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</si>
  <si>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</si>
  <si>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</si>
  <si>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</si>
  <si>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</si>
  <si>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</si>
  <si>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</si>
  <si>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</si>
  <si>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</si>
  <si>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</si>
  <si>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</si>
  <si>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</si>
  <si>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</si>
  <si>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</si>
  <si>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</si>
  <si>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</si>
  <si>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</si>
  <si>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</si>
  <si>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</si>
  <si>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</si>
  <si>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</si>
  <si>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</si>
  <si>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</si>
  <si>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</si>
  <si>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</si>
  <si>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</si>
  <si>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</si>
  <si>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</si>
  <si>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</si>
  <si>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</si>
  <si>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</si>
  <si>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</si>
  <si>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</si>
  <si>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</si>
  <si>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</si>
  <si>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</si>
  <si>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</si>
  <si>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</si>
  <si>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</si>
  <si>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</si>
  <si>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</si>
  <si>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</si>
  <si>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</si>
  <si>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</si>
  <si>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</si>
  <si>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</si>
  <si>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</si>
  <si>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</si>
  <si>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</si>
  <si>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</si>
  <si>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</si>
  <si>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</si>
  <si>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</si>
  <si>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</si>
  <si>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</si>
  <si>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</si>
  <si>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</si>
  <si>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</si>
  <si>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</si>
  <si>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</si>
  <si>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</si>
  <si>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</si>
  <si>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</si>
  <si>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</si>
  <si>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</si>
  <si>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</si>
  <si>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</si>
  <si>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</si>
  <si>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</si>
  <si>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</si>
  <si>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</si>
  <si>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</si>
  <si>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</si>
  <si>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</si>
  <si>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</si>
  <si>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</si>
  <si>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</si>
  <si>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</si>
  <si>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</si>
  <si>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</si>
  <si>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</si>
  <si>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</si>
  <si>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</si>
  <si>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</si>
  <si>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</si>
  <si>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</si>
  <si>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</si>
  <si>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</si>
  <si>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</si>
  <si>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</si>
  <si>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</si>
  <si>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</si>
  <si>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</si>
  <si>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</si>
  <si>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</si>
  <si>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</si>
  <si>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</si>
  <si>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</si>
  <si>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</si>
  <si>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</si>
  <si>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</si>
  <si>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</si>
  <si>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</si>
  <si>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</si>
  <si>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</si>
  <si>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</si>
  <si>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</si>
  <si>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</si>
  <si>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</si>
  <si>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</si>
  <si>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</si>
  <si>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</si>
  <si>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</si>
  <si>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</si>
  <si>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</si>
  <si>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</si>
  <si>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</si>
  <si>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</si>
  <si>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</si>
  <si>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</si>
  <si>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</si>
  <si>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</si>
  <si>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</si>
  <si>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</si>
  <si>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</si>
  <si>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</si>
  <si>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</si>
  <si>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</si>
  <si>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</si>
  <si>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</si>
  <si>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</si>
  <si>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</si>
  <si>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</si>
  <si>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</si>
  <si>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</si>
  <si>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</si>
  <si>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</si>
  <si>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</si>
  <si>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</si>
  <si>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</si>
  <si>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</si>
  <si>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</si>
  <si>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</si>
  <si>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</si>
  <si>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</si>
  <si>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</si>
  <si>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</si>
  <si>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</si>
  <si>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</si>
  <si>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</si>
  <si>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</si>
  <si>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</si>
  <si>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</si>
  <si>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</si>
  <si>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</si>
  <si>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</si>
  <si>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</si>
  <si>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</si>
  <si>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</si>
  <si>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</si>
  <si>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</si>
  <si>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</si>
  <si>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</si>
  <si>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</si>
  <si>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</si>
  <si>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</si>
  <si>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</si>
  <si>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</si>
  <si>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</si>
  <si>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</si>
  <si>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</si>
  <si>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</si>
  <si>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</si>
  <si>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</si>
  <si>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</si>
  <si>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</si>
  <si>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</si>
  <si>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</si>
  <si>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</si>
  <si>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</si>
  <si>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</si>
  <si>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</si>
  <si>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</si>
  <si>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</si>
  <si>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</si>
  <si>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</si>
  <si>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</si>
  <si>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</si>
  <si>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</si>
  <si>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</si>
  <si>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</si>
  <si>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</si>
  <si>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</si>
  <si>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</si>
  <si>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</si>
  <si>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</si>
  <si>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</si>
  <si>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</si>
  <si>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</si>
  <si>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</si>
  <si>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</si>
  <si>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</si>
  <si>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</si>
  <si>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</si>
  <si>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</si>
  <si>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</si>
  <si>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</si>
  <si>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</si>
  <si>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</si>
  <si>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</si>
  <si>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</si>
  <si>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</si>
  <si>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</si>
  <si>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</si>
  <si>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</si>
  <si>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</si>
  <si>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</si>
  <si>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</si>
  <si>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</si>
  <si>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</si>
  <si>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</si>
  <si>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</si>
  <si>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</si>
  <si>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</si>
  <si>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</si>
  <si>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</si>
  <si>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</si>
  <si>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</si>
  <si>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</si>
  <si>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</si>
  <si>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</si>
  <si>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</si>
  <si>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</si>
  <si>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</si>
  <si>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</si>
  <si>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</si>
  <si>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</si>
  <si>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</si>
  <si>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</si>
  <si>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</si>
  <si>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</si>
  <si>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</si>
  <si>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</si>
  <si>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</si>
  <si>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</si>
  <si>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</si>
  <si>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</si>
  <si>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</si>
  <si>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</si>
  <si>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</si>
  <si>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</si>
  <si>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</si>
  <si>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</si>
  <si>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</si>
  <si>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</si>
  <si>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</si>
  <si>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</si>
  <si>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</si>
  <si>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</si>
  <si>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</si>
  <si>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</si>
  <si>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</si>
  <si>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</si>
  <si>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</si>
  <si>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</si>
  <si>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</si>
  <si>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</si>
  <si>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</si>
  <si>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</si>
  <si>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</si>
  <si>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</si>
  <si>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</si>
  <si>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</si>
  <si>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</si>
  <si>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</si>
  <si>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</si>
  <si>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</si>
  <si>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</si>
  <si>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</si>
  <si>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</si>
  <si>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</si>
  <si>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</si>
  <si>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</si>
  <si>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</si>
  <si>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</si>
  <si>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</si>
  <si>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</si>
  <si>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</si>
  <si>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</si>
  <si>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</si>
  <si>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</si>
  <si>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</si>
  <si>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</si>
  <si>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</si>
  <si>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</si>
  <si>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</si>
  <si>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</si>
  <si>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</si>
  <si>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</si>
  <si>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</si>
  <si>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</si>
  <si>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</si>
  <si>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</si>
  <si>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</si>
  <si>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</si>
  <si>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</si>
  <si>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</si>
  <si>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</si>
  <si>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</si>
  <si>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</si>
  <si>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</si>
  <si>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</si>
  <si>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</si>
  <si>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</si>
  <si>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</si>
  <si>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</si>
  <si>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</si>
  <si>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</si>
  <si>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</si>
  <si>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</si>
  <si>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</si>
  <si>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</si>
  <si>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</si>
  <si>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</si>
  <si>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</si>
  <si>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</si>
  <si>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</si>
  <si>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</si>
  <si>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</si>
  <si>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</si>
  <si>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</si>
  <si>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</si>
  <si>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</si>
  <si>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</si>
  <si>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</si>
  <si>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</si>
  <si>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</si>
  <si>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</si>
  <si>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</si>
  <si>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</si>
  <si>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</si>
  <si>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</si>
  <si>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</si>
  <si>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</si>
  <si>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</si>
  <si>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</si>
  <si>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</si>
  <si>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</si>
  <si>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</si>
  <si>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</si>
  <si>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</si>
  <si>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</si>
  <si>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</si>
  <si>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</si>
  <si>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</si>
  <si>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</si>
  <si>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</si>
  <si>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</si>
  <si>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</si>
  <si>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</si>
  <si>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</si>
  <si>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</si>
  <si>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</si>
  <si>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</si>
  <si>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</si>
  <si>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</si>
  <si>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</si>
  <si>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</si>
  <si>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</si>
  <si>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</si>
  <si>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</si>
  <si>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</si>
  <si>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</si>
  <si>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</si>
  <si>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</si>
  <si>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</si>
  <si>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</si>
  <si>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</si>
  <si>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</si>
  <si>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</si>
  <si>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</si>
  <si>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</si>
  <si>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</si>
  <si>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</si>
  <si>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</si>
  <si>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</si>
  <si>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</si>
  <si>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</si>
  <si>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</si>
  <si>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</si>
  <si>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</si>
  <si>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</si>
  <si>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</si>
  <si>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</si>
  <si>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</si>
  <si>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</si>
  <si>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</si>
  <si>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</si>
  <si>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</si>
  <si>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</si>
  <si>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</si>
  <si>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</si>
  <si>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</si>
  <si>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</si>
  <si>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</si>
  <si>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</si>
  <si>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</si>
  <si>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</si>
  <si>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</si>
  <si>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</si>
  <si>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</si>
  <si>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</si>
  <si>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</si>
  <si>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</si>
  <si>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</si>
  <si>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</si>
  <si>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</si>
  <si>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</si>
  <si>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</si>
  <si>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</si>
  <si>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</si>
  <si>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</si>
  <si>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</si>
  <si>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</si>
  <si>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</si>
  <si>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</si>
  <si>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</si>
  <si>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</si>
  <si>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</si>
  <si>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</si>
  <si>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</si>
  <si>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</si>
  <si>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</si>
  <si>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</si>
  <si>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</si>
  <si>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</si>
  <si>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</si>
  <si>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</si>
  <si>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</si>
  <si>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</si>
  <si>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</si>
  <si>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</si>
  <si>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</si>
  <si>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</si>
  <si>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</si>
  <si>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</si>
  <si>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</si>
  <si>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</si>
  <si>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</si>
  <si>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</si>
  <si>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</si>
  <si>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</si>
  <si>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</si>
  <si>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</si>
  <si>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</si>
  <si>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</si>
  <si>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</si>
  <si>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</si>
  <si>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</si>
  <si>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</si>
  <si>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</si>
  <si>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</si>
  <si>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</si>
  <si>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</si>
  <si>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</si>
  <si>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</si>
  <si>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</si>
  <si>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</si>
  <si>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</si>
  <si>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</si>
  <si>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</si>
  <si>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</si>
  <si>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</si>
  <si>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</si>
  <si>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</si>
  <si>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</si>
  <si>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</si>
  <si>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</si>
  <si>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</si>
  <si>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</si>
  <si>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</si>
  <si>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</si>
  <si>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</si>
  <si>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</si>
  <si>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</si>
  <si>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</si>
  <si>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</si>
  <si>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</si>
  <si>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</si>
  <si>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</si>
  <si>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</si>
  <si>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</si>
  <si>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</si>
  <si>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</si>
  <si>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</si>
  <si>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</si>
  <si>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</si>
  <si>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</si>
  <si>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</si>
  <si>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</si>
  <si>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</si>
  <si>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</si>
  <si>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</si>
  <si>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</si>
  <si>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</si>
  <si>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</si>
  <si>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</si>
  <si>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</si>
  <si>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</si>
  <si>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</si>
  <si>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</si>
  <si>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</si>
  <si>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</si>
  <si>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</si>
  <si>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</si>
  <si>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</si>
  <si>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</si>
  <si>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</si>
  <si>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</si>
  <si>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</si>
  <si>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</si>
  <si>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</si>
  <si>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</si>
  <si>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</si>
  <si>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</si>
  <si>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</si>
  <si>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</si>
  <si>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</si>
  <si>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</si>
  <si>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</si>
  <si>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</si>
  <si>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</si>
  <si>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</si>
  <si>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</si>
  <si>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</si>
  <si>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</si>
  <si>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</si>
  <si>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</si>
  <si>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</si>
  <si>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</si>
  <si>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</si>
  <si>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</si>
  <si>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</si>
  <si>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</si>
  <si>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</si>
  <si>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</si>
  <si>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</si>
  <si>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</si>
  <si>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</si>
  <si>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</si>
  <si>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</si>
  <si>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</si>
  <si>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</si>
  <si>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</si>
  <si>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</si>
  <si>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</si>
  <si>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</si>
  <si>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</si>
  <si>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</si>
  <si>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</si>
  <si>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</si>
  <si>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</si>
  <si>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</si>
  <si>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</si>
  <si>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</si>
  <si>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</si>
  <si>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</si>
  <si>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</si>
  <si>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</si>
  <si>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</si>
  <si>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</si>
  <si>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</si>
  <si>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</si>
  <si>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</si>
  <si>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</si>
  <si>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</si>
  <si>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</si>
  <si>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</si>
  <si>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</si>
  <si>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</si>
  <si>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</si>
  <si>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</si>
  <si>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</si>
  <si>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</si>
  <si>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</si>
  <si>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</si>
  <si>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</si>
  <si>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</si>
  <si>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</si>
  <si>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</si>
  <si>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</si>
  <si>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</si>
  <si>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</si>
  <si>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</si>
  <si>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</si>
  <si>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</si>
  <si>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</si>
  <si>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</si>
  <si>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</si>
  <si>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</si>
  <si>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</si>
  <si>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</si>
  <si>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</si>
  <si>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</si>
  <si>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</si>
  <si>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</si>
  <si>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</si>
  <si>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</si>
  <si>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</si>
  <si>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</si>
  <si>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</si>
  <si>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</si>
  <si>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</si>
  <si>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</si>
  <si>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</si>
  <si>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</si>
  <si>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</si>
  <si>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</si>
  <si>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</si>
  <si>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</si>
  <si>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</si>
  <si>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</si>
  <si>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</si>
  <si>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</si>
  <si>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</si>
  <si>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</si>
  <si>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</si>
  <si>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</si>
  <si>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</si>
  <si>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</si>
  <si>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</si>
  <si>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</si>
  <si>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</si>
  <si>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</si>
  <si>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</si>
  <si>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</si>
  <si>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</si>
  <si>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</si>
  <si>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</si>
  <si>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</si>
  <si>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</si>
  <si>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</si>
  <si>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</si>
  <si>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</si>
  <si>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</si>
  <si>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</si>
  <si>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</si>
  <si>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</si>
  <si>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</si>
  <si>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</si>
  <si>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</si>
  <si>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</si>
  <si>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</si>
  <si>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</si>
  <si>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</si>
  <si>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</si>
  <si>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</si>
  <si>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</si>
  <si>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</si>
  <si>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</si>
  <si>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</si>
  <si>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</si>
  <si>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</si>
  <si>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</si>
  <si>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</si>
  <si>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</si>
  <si>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</si>
  <si>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</si>
  <si>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</si>
  <si>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</si>
  <si>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</si>
  <si>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</si>
  <si>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</si>
  <si>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</si>
  <si>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</si>
  <si>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</si>
  <si>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</si>
  <si>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</si>
  <si>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</si>
  <si>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</si>
  <si>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</si>
  <si>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</si>
  <si>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</si>
  <si>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</si>
  <si>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</si>
  <si>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</si>
  <si>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</si>
  <si>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</si>
  <si>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</si>
  <si>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</si>
  <si>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</si>
  <si>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</si>
  <si>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</si>
  <si>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</si>
  <si>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</si>
  <si>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</si>
  <si>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</si>
  <si>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</si>
  <si>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</si>
  <si>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</si>
  <si>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</si>
  <si>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</si>
  <si>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</si>
  <si>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</si>
  <si>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</si>
  <si>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</si>
  <si>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</si>
  <si>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</si>
  <si>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</si>
  <si>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</si>
  <si>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</si>
  <si>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</si>
  <si>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</si>
  <si>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</si>
  <si>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</si>
  <si>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</si>
  <si>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</si>
  <si>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</si>
  <si>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</si>
  <si>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</si>
  <si>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</si>
  <si>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</si>
  <si>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</si>
  <si>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</si>
  <si>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</si>
  <si>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</si>
  <si>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</si>
  <si>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</si>
  <si>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</si>
  <si>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</si>
  <si>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</si>
  <si>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</si>
  <si>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</si>
  <si>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</si>
  <si>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</si>
  <si>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</si>
  <si>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</si>
  <si>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</si>
  <si>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</si>
  <si>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</si>
  <si>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</si>
  <si>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</si>
  <si>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</si>
  <si>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</si>
  <si>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</si>
  <si>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</si>
  <si>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</si>
  <si>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</si>
  <si>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</si>
  <si>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</si>
  <si>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</si>
  <si>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</si>
  <si>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</si>
  <si>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</si>
  <si>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</si>
  <si>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</si>
  <si>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</si>
  <si>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</si>
  <si>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</si>
  <si>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</si>
  <si>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</si>
  <si>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</si>
  <si>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</si>
  <si>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</si>
  <si>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</si>
  <si>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</si>
  <si>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</si>
  <si>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</si>
  <si>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</si>
  <si>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</si>
  <si>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</si>
  <si>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</si>
  <si>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</si>
  <si>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</si>
  <si>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</si>
  <si>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</si>
  <si>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</si>
  <si>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</si>
  <si>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</si>
  <si>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</si>
  <si>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</si>
  <si>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</si>
  <si>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</si>
  <si>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</si>
  <si>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</si>
  <si>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</si>
  <si>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</si>
  <si>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</si>
  <si>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</si>
  <si>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</si>
  <si>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</si>
  <si>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</si>
  <si>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</si>
  <si>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</si>
  <si>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</si>
  <si>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</si>
  <si>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</si>
  <si>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</si>
  <si>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</si>
  <si>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</si>
  <si>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</si>
  <si>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</si>
  <si>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</si>
  <si>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</si>
  <si>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</si>
  <si>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</si>
  <si>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</si>
  <si>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</si>
  <si>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</si>
  <si>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</si>
  <si>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</si>
  <si>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</si>
  <si>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</si>
  <si>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</si>
  <si>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</si>
  <si>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</si>
  <si>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</si>
  <si>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</si>
  <si>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</si>
  <si>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</si>
  <si>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</si>
  <si>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</si>
  <si>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</si>
  <si>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</si>
  <si>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</si>
  <si>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</si>
  <si>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</si>
  <si>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</si>
  <si>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</si>
  <si>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</si>
  <si>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</si>
  <si>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</si>
  <si>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</si>
  <si>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</si>
  <si>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</si>
  <si>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</si>
  <si>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</si>
  <si>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</si>
  <si>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</si>
  <si>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</si>
  <si>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</si>
  <si>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</si>
  <si>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</si>
  <si>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</si>
  <si>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</si>
  <si>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</si>
  <si>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</si>
  <si>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</si>
  <si>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</si>
  <si>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</si>
  <si>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</si>
  <si>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</si>
  <si>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</si>
  <si>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</si>
  <si>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</si>
  <si>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</si>
  <si>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</si>
  <si>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</si>
  <si>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</si>
  <si>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</si>
  <si>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</si>
  <si>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</si>
  <si>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</si>
  <si>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</si>
  <si>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</si>
  <si>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</si>
  <si>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</si>
  <si>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</si>
  <si>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</si>
  <si>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</si>
  <si>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</si>
  <si>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</si>
  <si>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</si>
  <si>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</si>
  <si>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</si>
  <si>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</si>
  <si>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</si>
  <si>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</si>
  <si>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</si>
  <si>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</si>
  <si>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</si>
  <si>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</si>
  <si>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</si>
  <si>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</si>
  <si>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</si>
  <si>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</si>
  <si>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</si>
  <si>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</si>
  <si>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</si>
  <si>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</si>
  <si>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</si>
  <si>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</si>
  <si>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</si>
  <si>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</si>
  <si>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</si>
  <si>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</si>
  <si>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</si>
  <si>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</si>
  <si>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</si>
  <si>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</si>
  <si>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</si>
  <si>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</si>
  <si>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</si>
  <si>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</si>
  <si>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</si>
  <si>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</si>
  <si>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</si>
  <si>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</si>
  <si>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</si>
  <si>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</si>
  <si>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</si>
  <si>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</si>
  <si>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</si>
  <si>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</si>
  <si>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</si>
  <si>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</si>
  <si>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</si>
  <si>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</si>
  <si>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</si>
  <si>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</si>
  <si>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</si>
  <si>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</si>
  <si>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</si>
  <si>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</si>
  <si>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</si>
  <si>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</si>
  <si>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</si>
  <si>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</si>
  <si>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</si>
  <si>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</si>
  <si>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</si>
  <si>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</si>
  <si>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</si>
  <si>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</si>
  <si>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</si>
  <si>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</si>
  <si>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</si>
  <si>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</si>
  <si>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</si>
  <si>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</si>
  <si>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</si>
  <si>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</si>
  <si>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</si>
  <si>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</si>
  <si>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</si>
  <si>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</si>
  <si>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</si>
  <si>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</si>
  <si>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</si>
  <si>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</si>
  <si>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</si>
  <si>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</si>
  <si>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</si>
  <si>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</si>
  <si>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</si>
  <si>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</si>
  <si>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</si>
  <si>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</si>
  <si>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</si>
  <si>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</si>
  <si>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</si>
  <si>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</si>
  <si>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</si>
  <si>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</si>
  <si>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</si>
  <si>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</si>
  <si>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</si>
  <si>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</si>
  <si>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</si>
  <si>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</si>
  <si>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</si>
  <si>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</si>
  <si>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</si>
  <si>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</si>
  <si>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</si>
  <si>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</si>
  <si>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</si>
  <si>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</si>
  <si>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</si>
  <si>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</si>
  <si>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</si>
  <si>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</si>
  <si>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</si>
  <si>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</si>
  <si>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</si>
  <si>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</si>
  <si>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</si>
  <si>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</si>
  <si>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</si>
  <si>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</si>
  <si>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</si>
  <si>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</si>
  <si>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</si>
  <si>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</si>
  <si>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</si>
  <si>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</si>
  <si>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</si>
  <si>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</si>
  <si>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</si>
  <si>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</si>
  <si>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</si>
  <si>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</si>
  <si>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</si>
  <si>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</si>
  <si>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</si>
  <si>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</si>
  <si>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</si>
  <si>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</si>
  <si>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</si>
  <si>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</si>
  <si>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</si>
  <si>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</si>
  <si>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</si>
  <si>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</si>
  <si>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</si>
  <si>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</si>
  <si>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</si>
  <si>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</si>
  <si>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</si>
  <si>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</si>
  <si>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</si>
  <si>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</si>
  <si>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</si>
  <si>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</si>
  <si>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</si>
  <si>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</si>
  <si>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</si>
  <si>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</si>
  <si>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</si>
  <si>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</si>
  <si>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</si>
  <si>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</si>
  <si>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</si>
  <si>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</si>
  <si>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</si>
  <si>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</si>
  <si>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</si>
  <si>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</si>
  <si>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</si>
  <si>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</si>
  <si>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</si>
  <si>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</si>
  <si>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</si>
  <si>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</si>
  <si>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</si>
  <si>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</si>
  <si>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</si>
  <si>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</si>
  <si>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</si>
  <si>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</si>
  <si>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</si>
  <si>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</si>
  <si>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</si>
  <si>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</si>
  <si>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</si>
  <si>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</si>
  <si>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</si>
  <si>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</si>
  <si>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</si>
  <si>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</si>
  <si>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</si>
  <si>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</si>
  <si>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</si>
  <si>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</si>
  <si>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</si>
  <si>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</si>
  <si>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</si>
  <si>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</si>
  <si>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</si>
  <si>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</si>
  <si>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</si>
  <si>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</si>
  <si>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</si>
  <si>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</si>
  <si>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</si>
  <si>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</si>
  <si>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</si>
  <si>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</si>
  <si>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</si>
  <si>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</si>
  <si>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</si>
  <si>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</si>
  <si>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</si>
  <si>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</si>
  <si>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</si>
  <si>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</si>
  <si>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</si>
  <si>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</si>
  <si>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</si>
  <si>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</si>
  <si>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</si>
  <si>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</si>
  <si>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</si>
  <si>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</si>
  <si>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</si>
  <si>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</si>
  <si>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</si>
  <si>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</si>
  <si>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</si>
  <si>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</si>
  <si>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</si>
  <si>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</si>
  <si>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</si>
  <si>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</si>
  <si>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</si>
  <si>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</si>
  <si>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</si>
  <si>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</si>
  <si>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</si>
  <si>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</si>
  <si>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</si>
  <si>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</si>
  <si>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</si>
  <si>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</si>
  <si>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</si>
  <si>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</si>
  <si>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</si>
  <si>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</si>
  <si>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</si>
  <si>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</si>
  <si>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</si>
  <si>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</si>
  <si>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</si>
  <si>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</si>
  <si>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</si>
  <si>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</si>
  <si>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</si>
  <si>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</si>
  <si>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</si>
  <si>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</si>
  <si>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</si>
  <si>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</si>
  <si>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</si>
  <si>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</si>
  <si>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</si>
  <si>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</si>
  <si>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</si>
  <si>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</si>
  <si>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</si>
  <si>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</si>
  <si>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</si>
  <si>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</si>
  <si>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</si>
  <si>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</si>
  <si>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</si>
  <si>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</si>
  <si>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</si>
  <si>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</si>
  <si>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</si>
  <si>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</si>
  <si>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</si>
  <si>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</si>
  <si>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</si>
  <si>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</si>
  <si>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</si>
  <si>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</si>
  <si>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</si>
  <si>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</si>
  <si>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</si>
  <si>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</si>
  <si>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</si>
  <si>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</si>
  <si>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</si>
  <si>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</si>
  <si>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</si>
  <si>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</si>
  <si>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</si>
  <si>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</si>
  <si>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</si>
  <si>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</si>
  <si>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</si>
  <si>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</si>
  <si>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</si>
  <si>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</si>
  <si>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</si>
  <si>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</si>
  <si>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</si>
  <si>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</si>
  <si>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</si>
  <si>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</si>
  <si>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</si>
  <si>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</si>
  <si>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</si>
  <si>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</si>
  <si>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</si>
  <si>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</si>
  <si>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</si>
  <si>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</si>
  <si>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</si>
  <si>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</si>
  <si>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</si>
  <si>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</si>
  <si>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</si>
  <si>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</si>
  <si>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</si>
  <si>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</si>
  <si>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</si>
  <si>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</si>
  <si>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</si>
  <si>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</si>
  <si>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</si>
  <si>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</si>
  <si>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</si>
  <si>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</si>
  <si>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</si>
  <si>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</si>
  <si>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</si>
  <si>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</si>
  <si>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</si>
  <si>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</si>
  <si>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</si>
  <si>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</si>
  <si>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</si>
  <si>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</si>
  <si>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</si>
  <si>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</si>
  <si>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</si>
  <si>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</si>
  <si>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</si>
  <si>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</si>
  <si>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</si>
  <si>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</si>
  <si>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</si>
  <si>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</si>
  <si>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</si>
  <si>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</si>
  <si>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</si>
  <si>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</si>
  <si>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</si>
  <si>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</si>
  <si>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</si>
  <si>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</si>
  <si>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</si>
  <si>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</si>
  <si>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</si>
  <si>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</si>
  <si>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</si>
  <si>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</si>
  <si>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</si>
  <si>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</si>
  <si>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</si>
  <si>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</si>
  <si>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</si>
  <si>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</si>
  <si>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</si>
  <si>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</si>
  <si>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</si>
  <si>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</si>
  <si>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</si>
  <si>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</si>
  <si>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</si>
  <si>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</si>
  <si>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</si>
  <si>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</si>
  <si>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</si>
  <si>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</si>
  <si>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</si>
  <si>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</si>
  <si>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</si>
  <si>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</si>
  <si>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</si>
  <si>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</si>
  <si>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</si>
  <si>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</si>
  <si>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</si>
  <si>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</si>
  <si>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</si>
  <si>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</si>
  <si>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</si>
  <si>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</si>
  <si>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</si>
  <si>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</si>
  <si>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</si>
  <si>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</si>
  <si>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</si>
  <si>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</si>
  <si>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</si>
  <si>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</si>
  <si>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</si>
  <si>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</si>
  <si>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</si>
  <si>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</si>
  <si>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</si>
  <si>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</si>
  <si>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</si>
  <si>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</si>
  <si>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</si>
  <si>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</si>
  <si>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</si>
  <si>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</si>
  <si>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</si>
  <si>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</si>
  <si>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</si>
  <si>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</si>
  <si>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</si>
  <si>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</si>
  <si>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</si>
  <si>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</si>
  <si>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</si>
  <si>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</si>
  <si>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</si>
  <si>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</si>
  <si>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</si>
  <si>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</si>
  <si>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</si>
  <si>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</si>
  <si>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</si>
  <si>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</si>
  <si>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</si>
  <si>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</si>
  <si>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</si>
  <si>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</si>
  <si>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</si>
  <si>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</si>
  <si>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</si>
  <si>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</si>
  <si>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</si>
  <si>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</si>
  <si>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</si>
  <si>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</si>
  <si>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</si>
  <si>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</si>
  <si>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</si>
  <si>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</si>
  <si>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</si>
  <si>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</si>
  <si>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</si>
  <si>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</si>
  <si>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</si>
  <si>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</si>
  <si>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</si>
  <si>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</si>
  <si>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</si>
  <si>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</si>
  <si>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</si>
  <si>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</si>
  <si>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</si>
  <si>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</si>
  <si>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</si>
  <si>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</si>
  <si>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</si>
  <si>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</si>
  <si>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</si>
  <si>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</si>
  <si>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</si>
  <si>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</si>
  <si>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</si>
  <si>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</si>
  <si>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</si>
  <si>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</si>
  <si>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</si>
  <si>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</si>
  <si>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</si>
  <si>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</si>
  <si>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</si>
  <si>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</si>
  <si>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</si>
  <si>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</si>
  <si>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</si>
  <si>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</si>
  <si>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</si>
  <si>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</si>
  <si>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</si>
  <si>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</si>
  <si>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</si>
  <si>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</si>
  <si>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</si>
  <si>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</si>
  <si>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</si>
  <si>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</si>
  <si>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</si>
  <si>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</si>
  <si>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</si>
  <si>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</si>
  <si>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</si>
  <si>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</si>
  <si>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</si>
  <si>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</si>
  <si>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</si>
  <si>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</si>
  <si>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</si>
  <si>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</si>
  <si>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</si>
  <si>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</si>
  <si>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</si>
  <si>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</si>
  <si>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</si>
  <si>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</si>
  <si>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</si>
  <si>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</si>
  <si>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</si>
  <si>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</si>
  <si>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</si>
  <si>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</si>
  <si>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</si>
  <si>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</si>
  <si>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</si>
  <si>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</si>
  <si>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</si>
  <si>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</si>
  <si>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</si>
  <si>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</si>
  <si>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</si>
  <si>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</si>
  <si>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</si>
  <si>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</si>
  <si>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</si>
  <si>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</si>
  <si>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</si>
  <si>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</si>
  <si>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</si>
  <si>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</si>
  <si>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</si>
  <si>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</si>
  <si>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</si>
  <si>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</si>
  <si>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</si>
  <si>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</si>
  <si>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</si>
  <si>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</si>
  <si>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</si>
  <si>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</si>
  <si>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</si>
  <si>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</si>
  <si>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</si>
  <si>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</si>
  <si>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</si>
  <si>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</si>
  <si>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</si>
  <si>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</si>
  <si>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</si>
  <si>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</si>
  <si>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</si>
  <si>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</si>
  <si>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</si>
  <si>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</si>
  <si>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</si>
  <si>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</si>
  <si>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</si>
  <si>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</si>
  <si>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</si>
  <si>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</si>
  <si>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</si>
  <si>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</si>
  <si>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</si>
  <si>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</si>
  <si>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</si>
  <si>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</si>
  <si>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</si>
  <si>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</si>
  <si>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</si>
  <si>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</si>
  <si>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</si>
  <si>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</si>
  <si>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</si>
  <si>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</si>
  <si>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</si>
  <si>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</si>
  <si>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</si>
  <si>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</si>
  <si>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</si>
  <si>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</si>
  <si>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</si>
  <si>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</si>
  <si>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</si>
  <si>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</si>
  <si>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</si>
  <si>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</si>
  <si>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</si>
  <si>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</si>
  <si>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</si>
  <si>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</si>
  <si>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</si>
  <si>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</si>
  <si>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</si>
  <si>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</si>
  <si>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</si>
  <si>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</si>
  <si>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</si>
  <si>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</si>
  <si>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</si>
  <si>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</si>
  <si>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</si>
  <si>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</si>
  <si>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</si>
  <si>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</si>
  <si>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</si>
  <si>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</si>
  <si>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</si>
  <si>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</si>
  <si>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</si>
  <si>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</si>
  <si>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</si>
  <si>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</si>
  <si>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</si>
  <si>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</si>
  <si>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</si>
  <si>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</si>
  <si>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</si>
  <si>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</si>
  <si>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</si>
  <si>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</si>
  <si>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</si>
  <si>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</si>
  <si>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</si>
  <si>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</si>
  <si>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</si>
  <si>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</si>
  <si>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</si>
  <si>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</si>
  <si>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</si>
  <si>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</si>
  <si>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</si>
  <si>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</si>
  <si>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</si>
  <si>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</si>
  <si>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</si>
  <si>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</si>
  <si>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</si>
  <si>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</si>
  <si>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</si>
  <si>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</si>
  <si>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</si>
  <si>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</si>
  <si>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</si>
  <si>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</si>
  <si>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</si>
  <si>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</si>
  <si>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</si>
  <si>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</si>
  <si>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</si>
  <si>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</si>
  <si>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</si>
  <si>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</si>
  <si>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</si>
  <si>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</si>
  <si>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</si>
  <si>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</si>
  <si>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</si>
  <si>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</si>
  <si>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</si>
  <si>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</si>
  <si>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</si>
  <si>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</si>
  <si>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</si>
  <si>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</si>
  <si>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</si>
  <si>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</si>
  <si>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</si>
  <si>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</si>
  <si>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</si>
  <si>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</si>
  <si>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</si>
  <si>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</si>
  <si>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</si>
  <si>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</si>
  <si>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</si>
  <si>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</si>
  <si>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</si>
  <si>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</si>
  <si>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</si>
  <si>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</si>
  <si>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</si>
  <si>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</si>
  <si>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</si>
  <si>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</si>
  <si>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</si>
  <si>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</si>
  <si>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</si>
  <si>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</si>
  <si>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</si>
  <si>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</si>
  <si>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</si>
  <si>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</si>
  <si>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</si>
  <si>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</si>
  <si>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</si>
  <si>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</si>
  <si>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</si>
  <si>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</si>
  <si>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</si>
  <si>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</si>
  <si>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</si>
  <si>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</si>
  <si>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</si>
  <si>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</si>
  <si>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</si>
  <si>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</si>
  <si>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</si>
  <si>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</si>
  <si>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</si>
  <si>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</si>
  <si>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</si>
  <si>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</si>
  <si>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</si>
  <si>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</si>
  <si>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</si>
  <si>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</si>
  <si>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</si>
  <si>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</si>
  <si>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</si>
  <si>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</si>
  <si>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</si>
  <si>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</si>
  <si>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</si>
  <si>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</si>
  <si>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</si>
  <si>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</si>
  <si>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</si>
  <si>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</si>
  <si>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</si>
  <si>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</si>
  <si>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</si>
  <si>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</si>
  <si>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</si>
  <si>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</si>
  <si>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</si>
  <si>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</si>
  <si>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</si>
  <si>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</si>
  <si>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</si>
  <si>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</si>
  <si>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</si>
  <si>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</si>
  <si>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</si>
  <si>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</si>
  <si>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</si>
  <si>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</si>
  <si>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</si>
  <si>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</si>
  <si>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</si>
  <si>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</si>
  <si>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</si>
  <si>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</si>
  <si>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</si>
  <si>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</si>
  <si>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</si>
  <si>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</si>
  <si>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</si>
  <si>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</si>
  <si>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</si>
  <si>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</si>
  <si>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</si>
  <si>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</si>
  <si>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</si>
  <si>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</si>
  <si>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</si>
  <si>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</si>
  <si>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</si>
  <si>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</si>
  <si>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</si>
  <si>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</si>
  <si>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</si>
  <si>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</si>
  <si>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</si>
  <si>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</si>
  <si>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</si>
  <si>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</si>
  <si>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</si>
  <si>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</si>
  <si>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</si>
  <si>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</si>
  <si>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</si>
  <si>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</si>
  <si>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</si>
  <si>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</si>
  <si>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</si>
  <si>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</si>
  <si>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</si>
  <si>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</si>
  <si>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</si>
  <si>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</si>
  <si>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</si>
  <si>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</si>
  <si>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</si>
  <si>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</si>
  <si>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</si>
  <si>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</si>
  <si>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</si>
  <si>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</si>
  <si>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</si>
  <si>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</si>
  <si>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</si>
  <si>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</si>
  <si>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</si>
  <si>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</si>
  <si>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</si>
  <si>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</si>
  <si>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</si>
  <si>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</si>
  <si>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</si>
  <si>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</si>
  <si>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</si>
  <si>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</si>
  <si>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</si>
  <si>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</si>
  <si>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</si>
  <si>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</si>
  <si>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</si>
  <si>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</si>
  <si>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</si>
  <si>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</si>
  <si>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</si>
  <si>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</si>
  <si>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</si>
  <si>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</si>
  <si>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</si>
  <si>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</si>
  <si>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</si>
  <si>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</si>
  <si>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</si>
  <si>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</si>
  <si>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</si>
  <si>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</si>
  <si>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</si>
  <si>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</si>
  <si>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</si>
  <si>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</si>
  <si>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</si>
  <si>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</si>
  <si>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</si>
  <si>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</si>
  <si>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</si>
  <si>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</si>
  <si>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</si>
  <si>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</si>
  <si>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</si>
  <si>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</si>
  <si>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</si>
  <si>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</si>
  <si>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</si>
  <si>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</si>
  <si>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</si>
  <si>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</si>
  <si>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</si>
  <si>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</si>
  <si>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</si>
  <si>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</si>
  <si>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</si>
  <si>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</si>
  <si>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</si>
  <si>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</si>
  <si>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</si>
  <si>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</si>
  <si>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</si>
  <si>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</si>
  <si>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</si>
  <si>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</si>
  <si>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</si>
  <si>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</si>
  <si>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</si>
  <si>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</si>
  <si>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</si>
  <si>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</si>
  <si>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</si>
  <si>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</si>
  <si>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</si>
  <si>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</si>
  <si>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</si>
  <si>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</si>
  <si>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</si>
  <si>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</si>
  <si>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</si>
  <si>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</si>
  <si>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</si>
  <si>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</si>
  <si>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</si>
  <si>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</si>
  <si>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</si>
  <si>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</si>
  <si>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</si>
  <si>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</si>
  <si>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</si>
  <si>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</si>
  <si>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</si>
  <si>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</si>
  <si>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</si>
  <si>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</si>
  <si>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</si>
  <si>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</si>
  <si>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</si>
  <si>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</si>
  <si>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</si>
  <si>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</si>
  <si>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</si>
  <si>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</si>
  <si>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</si>
  <si>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</si>
  <si>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</si>
  <si>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</si>
  <si>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</si>
  <si>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</si>
  <si>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</si>
  <si>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</si>
  <si>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</si>
  <si>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</si>
  <si>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</si>
  <si>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</si>
  <si>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</si>
  <si>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</si>
  <si>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</si>
  <si>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</si>
  <si>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</si>
  <si>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</si>
  <si>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</si>
  <si>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</si>
  <si>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</si>
  <si>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</si>
  <si>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</si>
  <si>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</si>
  <si>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</si>
  <si>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</si>
  <si>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</si>
  <si>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</si>
  <si>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</si>
  <si>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</si>
  <si>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</si>
  <si>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</si>
  <si>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</si>
  <si>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</si>
  <si>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</si>
  <si>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</si>
  <si>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</si>
  <si>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</si>
  <si>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</si>
  <si>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</si>
  <si>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</si>
  <si>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</si>
  <si>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</si>
  <si>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</si>
  <si>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</si>
  <si>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</si>
  <si>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</si>
  <si>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</si>
  <si>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</si>
  <si>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</si>
  <si>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</si>
  <si>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</si>
  <si>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</si>
  <si>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</si>
  <si>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</si>
  <si>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</si>
  <si>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</si>
  <si>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</si>
  <si>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</si>
  <si>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</si>
  <si>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</si>
  <si>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</si>
  <si>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</si>
  <si>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</si>
  <si>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</si>
  <si>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</si>
  <si>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</si>
  <si>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</si>
  <si>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</si>
  <si>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</si>
  <si>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</si>
  <si>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</si>
  <si>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</si>
  <si>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</si>
  <si>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</si>
  <si>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</si>
  <si>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</si>
  <si>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</si>
  <si>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</si>
  <si>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</si>
  <si>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</si>
  <si>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</si>
  <si>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</si>
  <si>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</si>
  <si>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</si>
  <si>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</si>
  <si>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</si>
  <si>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</si>
  <si>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</si>
  <si>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</si>
  <si>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</si>
  <si>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</si>
  <si>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</si>
  <si>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</si>
  <si>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</si>
  <si>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</si>
  <si>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</si>
  <si>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</si>
  <si>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</si>
  <si>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</si>
  <si>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</si>
  <si>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</si>
  <si>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</si>
  <si>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</si>
  <si>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</si>
  <si>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</si>
  <si>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</si>
  <si>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</si>
  <si>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</si>
  <si>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</si>
  <si>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</si>
  <si>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</si>
  <si>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</si>
  <si>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</si>
  <si>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</si>
  <si>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</si>
  <si>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</si>
  <si>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</si>
  <si>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</si>
  <si>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</si>
  <si>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</si>
  <si>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</si>
  <si>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</si>
  <si>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</si>
  <si>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</si>
  <si>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</si>
  <si>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</si>
  <si>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</si>
  <si>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</si>
  <si>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</si>
  <si>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</si>
  <si>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</si>
  <si>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</si>
  <si>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</si>
  <si>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</si>
  <si>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</si>
  <si>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</si>
  <si>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</si>
  <si>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</si>
  <si>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</si>
  <si>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</si>
  <si>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</si>
  <si>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</si>
  <si>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</si>
  <si>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</si>
  <si>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</si>
  <si>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</si>
  <si>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</si>
  <si>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</si>
  <si>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</si>
  <si>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</si>
  <si>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</si>
  <si>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</si>
  <si>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</si>
  <si>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</si>
  <si>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</si>
  <si>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</si>
  <si>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</si>
  <si>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</si>
  <si>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</si>
  <si>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</si>
  <si>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</si>
  <si>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</si>
  <si>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</si>
  <si>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</si>
  <si>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</si>
  <si>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</si>
  <si>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</si>
  <si>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</si>
  <si>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</si>
  <si>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</si>
  <si>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</si>
  <si>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</si>
  <si>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</si>
  <si>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</si>
  <si>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</si>
  <si>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</si>
  <si>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</si>
  <si>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</si>
  <si>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</si>
  <si>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</si>
  <si>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</si>
  <si>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</si>
  <si>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</si>
  <si>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</si>
  <si>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</si>
  <si>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</si>
  <si>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</si>
  <si>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</si>
  <si>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</si>
  <si>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</si>
  <si>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</si>
  <si>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</si>
  <si>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</si>
  <si>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</si>
  <si>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</si>
  <si>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</si>
  <si>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</si>
  <si>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</si>
  <si>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</si>
  <si>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</si>
  <si>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</si>
  <si>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</si>
  <si>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</si>
  <si>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</si>
  <si>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</si>
  <si>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</si>
  <si>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</si>
  <si>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</si>
  <si>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</si>
  <si>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</si>
  <si>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</si>
  <si>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</si>
  <si>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</si>
  <si>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</si>
  <si>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</si>
  <si>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</si>
  <si>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</si>
  <si>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</si>
  <si>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</si>
  <si>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</si>
  <si>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</si>
  <si>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</si>
  <si>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</si>
  <si>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</si>
  <si>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</si>
  <si>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</si>
  <si>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</si>
  <si>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</si>
  <si>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</si>
  <si>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</si>
  <si>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</si>
  <si>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</si>
  <si>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</si>
  <si>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</si>
  <si>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</si>
  <si>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</si>
  <si>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</si>
  <si>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</si>
  <si>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</si>
  <si>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</si>
  <si>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</si>
  <si>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</si>
  <si>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</si>
  <si>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</si>
  <si>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</si>
  <si>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</si>
  <si>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</si>
  <si>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</si>
  <si>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</si>
  <si>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</si>
  <si>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</si>
  <si>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</si>
  <si>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</si>
  <si>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</si>
  <si>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</si>
  <si>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</si>
  <si>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</si>
  <si>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</si>
  <si>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</si>
  <si>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</si>
  <si>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</si>
  <si>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</si>
  <si>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</si>
  <si>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</si>
  <si>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</si>
  <si>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</si>
  <si>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</si>
  <si>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</si>
  <si>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</si>
  <si>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</si>
  <si>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</si>
  <si>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</si>
  <si>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</si>
  <si>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</si>
  <si>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</si>
  <si>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</si>
  <si>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</si>
  <si>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</si>
  <si>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</si>
  <si>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</si>
  <si>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</si>
  <si>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</si>
  <si>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</si>
  <si>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</si>
  <si>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</si>
  <si>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</si>
  <si>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</si>
  <si>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</si>
  <si>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</si>
  <si>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</si>
  <si>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</si>
  <si>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</si>
  <si>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</si>
  <si>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</si>
  <si>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</si>
  <si>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</si>
  <si>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</si>
  <si>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</si>
  <si>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</si>
  <si>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</si>
  <si>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</si>
  <si>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</si>
  <si>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</si>
  <si>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</si>
  <si>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</si>
  <si>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</si>
  <si>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</si>
  <si>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</si>
  <si>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</si>
  <si>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</si>
  <si>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</si>
  <si>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</si>
  <si>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</si>
  <si>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</si>
  <si>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</si>
  <si>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</si>
  <si>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</si>
  <si>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</si>
  <si>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</si>
  <si>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</si>
  <si>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</si>
  <si>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</si>
  <si>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</si>
  <si>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</si>
  <si>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</si>
  <si>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</si>
  <si>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</si>
  <si>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</si>
  <si>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</si>
  <si>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</si>
  <si>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</si>
  <si>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</si>
  <si>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</si>
  <si>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</si>
  <si>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</si>
  <si>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</si>
  <si>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</si>
  <si>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</si>
  <si>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</si>
  <si>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</si>
  <si>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</si>
  <si>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</si>
  <si>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</si>
  <si>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</si>
  <si>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</si>
  <si>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</si>
  <si>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</si>
  <si>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</si>
  <si>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</si>
  <si>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</si>
  <si>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</si>
  <si>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</si>
  <si>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</si>
  <si>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</si>
  <si>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</si>
  <si>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</si>
  <si>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</si>
  <si>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</si>
  <si>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</si>
  <si>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</si>
  <si>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</si>
  <si>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</si>
  <si>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</si>
  <si>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</si>
  <si>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</si>
  <si>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</si>
  <si>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</si>
  <si>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</si>
  <si>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</si>
  <si>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</si>
  <si>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</si>
  <si>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</si>
  <si>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</si>
  <si>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</si>
  <si>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</si>
  <si>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</si>
  <si>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</si>
  <si>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</si>
  <si>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</si>
  <si>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</si>
  <si>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</si>
  <si>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</si>
  <si>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</si>
  <si>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</si>
  <si>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</si>
  <si>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</si>
  <si>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</si>
  <si>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</si>
  <si>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</si>
  <si>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</si>
  <si>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</si>
  <si>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</si>
  <si>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</si>
  <si>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</si>
  <si>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</si>
  <si>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</si>
  <si>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</si>
  <si>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</si>
  <si>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</si>
  <si>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</si>
  <si>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</si>
  <si>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</si>
  <si>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</si>
  <si>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</si>
  <si>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</si>
  <si>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</si>
  <si>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</si>
  <si>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</si>
  <si>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</si>
  <si>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</si>
  <si>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</si>
  <si>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</si>
  <si>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</si>
  <si>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</si>
  <si>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</si>
  <si>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</si>
  <si>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</si>
  <si>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</si>
  <si>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</si>
  <si>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</si>
  <si>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</si>
  <si>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</si>
  <si>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</si>
  <si>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</si>
  <si>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</si>
  <si>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</si>
  <si>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</si>
  <si>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</si>
  <si>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</si>
  <si>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</si>
  <si>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</si>
  <si>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</si>
  <si>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</si>
  <si>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</si>
  <si>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</si>
  <si>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</si>
  <si>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</si>
  <si>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</si>
  <si>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</si>
  <si>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</si>
  <si>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</si>
  <si>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</si>
  <si>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</si>
  <si>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</si>
  <si>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</si>
  <si>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</si>
  <si>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</si>
  <si>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</si>
  <si>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</si>
  <si>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</si>
  <si>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</si>
  <si>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</si>
  <si>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</si>
  <si>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</si>
  <si>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</si>
  <si>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</si>
  <si>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</si>
  <si>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</si>
  <si>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</si>
  <si>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</si>
  <si>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</si>
  <si>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</si>
  <si>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</si>
  <si>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</si>
  <si>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</si>
  <si>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</si>
  <si>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</si>
  <si>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</si>
  <si>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</si>
  <si>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</si>
  <si>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</si>
  <si>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</si>
  <si>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</si>
  <si>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</si>
  <si>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</si>
  <si>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</si>
  <si>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</si>
  <si>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</si>
  <si>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</si>
  <si>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</si>
  <si>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</si>
  <si>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</si>
  <si>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</si>
  <si>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</si>
  <si>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</si>
  <si>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</si>
  <si>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</si>
  <si>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</si>
  <si>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</si>
  <si>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</si>
  <si>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</si>
  <si>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</si>
  <si>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</si>
  <si>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</si>
  <si>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</si>
  <si>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</si>
  <si>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</si>
  <si>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</si>
  <si>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</si>
  <si>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</si>
  <si>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</si>
  <si>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</si>
  <si>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</si>
  <si>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</si>
  <si>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</si>
  <si>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</si>
  <si>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</si>
  <si>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</si>
  <si>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</si>
  <si>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</si>
  <si>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</si>
  <si>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</si>
  <si>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</si>
  <si>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</si>
  <si>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</si>
  <si>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</si>
  <si>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</si>
  <si>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</si>
  <si>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</si>
  <si>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</si>
  <si>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</si>
  <si>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</si>
  <si>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</si>
  <si>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</si>
  <si>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</si>
  <si>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</si>
  <si>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</si>
  <si>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</si>
  <si>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</si>
  <si>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</si>
  <si>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</si>
  <si>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</si>
  <si>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</si>
  <si>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</si>
  <si>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</si>
  <si>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</si>
  <si>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</si>
  <si>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</si>
  <si>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</si>
  <si>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</si>
  <si>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</si>
  <si>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</si>
  <si>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</si>
  <si>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</si>
  <si>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</si>
  <si>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</si>
  <si>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</si>
  <si>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</si>
  <si>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</si>
  <si>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</si>
  <si>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</si>
  <si>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</si>
  <si>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</si>
  <si>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</si>
  <si>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</si>
  <si>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</si>
  <si>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</si>
  <si>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</si>
  <si>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</si>
  <si>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</si>
  <si>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</si>
  <si>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</si>
  <si>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</si>
  <si>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</si>
  <si>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</si>
  <si>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</si>
  <si>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</si>
  <si>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</si>
  <si>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</si>
  <si>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</si>
  <si>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</si>
  <si>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</si>
  <si>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</si>
  <si>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</si>
  <si>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</si>
  <si>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</si>
  <si>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</si>
  <si>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</si>
  <si>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</si>
  <si>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</si>
  <si>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</si>
  <si>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</si>
  <si>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</si>
  <si>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</si>
  <si>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</si>
  <si>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</si>
  <si>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</si>
  <si>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</si>
  <si>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</si>
  <si>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</si>
  <si>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</si>
  <si>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</si>
  <si>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</si>
  <si>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</si>
  <si>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</si>
  <si>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</si>
  <si>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</si>
  <si>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</si>
  <si>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</si>
  <si>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</si>
  <si>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</si>
  <si>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</si>
  <si>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</si>
  <si>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</si>
  <si>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</si>
  <si>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</si>
  <si>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</si>
  <si>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</si>
  <si>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</si>
  <si>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</si>
  <si>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</si>
  <si>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</si>
  <si>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</si>
  <si>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</si>
  <si>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</si>
  <si>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</si>
  <si>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</si>
  <si>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</si>
  <si>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</si>
  <si>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</si>
  <si>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</si>
  <si>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</si>
  <si>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</si>
  <si>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</si>
  <si>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</si>
  <si>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</si>
  <si>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</si>
  <si>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</si>
  <si>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</si>
  <si>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</si>
  <si>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</si>
  <si>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</si>
  <si>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</si>
  <si>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</si>
  <si>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</si>
  <si>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</si>
  <si>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</si>
  <si>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</si>
  <si>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</si>
  <si>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</si>
  <si>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</si>
  <si>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</si>
  <si>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</si>
  <si>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</si>
  <si>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</si>
  <si>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</si>
  <si>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</si>
  <si>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</si>
  <si>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</si>
  <si>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</si>
  <si>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</si>
  <si>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</si>
  <si>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</si>
  <si>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</si>
  <si>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</si>
  <si>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</si>
  <si>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</si>
  <si>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</si>
  <si>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</si>
  <si>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</si>
  <si>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</si>
  <si>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</si>
  <si>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</si>
  <si>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</si>
  <si>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</si>
  <si>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</si>
  <si>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</si>
  <si>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</si>
  <si>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</si>
  <si>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</si>
  <si>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</si>
  <si>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</si>
  <si>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</si>
  <si>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</si>
  <si>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</si>
  <si>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</si>
  <si>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</si>
  <si>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</si>
  <si>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</si>
  <si>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</si>
  <si>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</si>
  <si>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</si>
  <si>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</si>
  <si>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</si>
  <si>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</si>
  <si>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</si>
  <si>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</si>
  <si>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</si>
  <si>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</si>
  <si>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</si>
  <si>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</si>
  <si>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</si>
  <si>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</si>
  <si>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</si>
  <si>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</si>
  <si>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</si>
  <si>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</si>
  <si>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</si>
  <si>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</si>
  <si>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</si>
  <si>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</si>
  <si>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</si>
  <si>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</si>
  <si>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</si>
  <si>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</si>
  <si>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</si>
  <si>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</si>
  <si>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</si>
  <si>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</si>
  <si>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</si>
  <si>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</si>
  <si>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</si>
  <si>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</si>
  <si>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</si>
  <si>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</si>
  <si>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</si>
  <si>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</si>
  <si>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</si>
  <si>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</si>
  <si>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</si>
  <si>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</si>
  <si>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</si>
  <si>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</si>
  <si>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</si>
  <si>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</si>
  <si>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</si>
  <si>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</si>
  <si>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</si>
  <si>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</si>
  <si>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</si>
  <si>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</si>
  <si>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</si>
  <si>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</si>
  <si>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</si>
  <si>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</si>
  <si>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</si>
  <si>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</si>
  <si>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</si>
  <si>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</si>
  <si>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</si>
  <si>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</si>
  <si>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</si>
  <si>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</si>
  <si>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</si>
  <si>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</si>
  <si>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</si>
  <si>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</si>
  <si>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</si>
  <si>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</si>
  <si>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</si>
  <si>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</si>
  <si>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</si>
  <si>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</si>
  <si>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</si>
  <si>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</si>
  <si>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</si>
  <si>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</si>
  <si>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</si>
  <si>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</si>
  <si>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</si>
  <si>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</si>
  <si>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</si>
  <si>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</si>
  <si>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</si>
  <si>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</si>
  <si>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</si>
  <si>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</si>
  <si>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</si>
  <si>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</si>
  <si>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</si>
  <si>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</si>
  <si>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</si>
  <si>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</si>
  <si>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</si>
  <si>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</si>
  <si>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</si>
  <si>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</si>
  <si>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</si>
  <si>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</si>
  <si>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</si>
  <si>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</si>
  <si>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</si>
  <si>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</si>
  <si>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</si>
  <si>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</si>
  <si>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</si>
  <si>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</si>
  <si>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</si>
  <si>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</si>
  <si>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</si>
  <si>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</si>
  <si>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</si>
  <si>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</si>
  <si>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</si>
  <si>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</si>
  <si>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</si>
  <si>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</si>
  <si>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</si>
  <si>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</si>
  <si>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</si>
  <si>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</si>
  <si>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</si>
  <si>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</si>
  <si>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</si>
  <si>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</si>
  <si>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</si>
  <si>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</si>
  <si>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</si>
  <si>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</si>
  <si>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</si>
  <si>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</si>
  <si>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</si>
  <si>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</si>
  <si>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</si>
  <si>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</si>
  <si>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</si>
  <si>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</si>
  <si>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</si>
  <si>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</si>
  <si>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</si>
  <si>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</si>
  <si>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</si>
  <si>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</si>
  <si>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</si>
  <si>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</si>
  <si>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</si>
  <si>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</si>
  <si>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</si>
  <si>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</si>
  <si>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</si>
  <si>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</si>
  <si>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</si>
  <si>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</si>
  <si>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</si>
  <si>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</si>
  <si>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</si>
  <si>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</si>
  <si>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</si>
  <si>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</si>
  <si>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</si>
  <si>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</si>
  <si>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</si>
  <si>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</si>
  <si>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</si>
  <si>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</si>
  <si>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</si>
  <si>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</si>
  <si>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</si>
  <si>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</si>
  <si>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</si>
  <si>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</si>
  <si>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</si>
  <si>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</si>
  <si>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</si>
  <si>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</si>
  <si>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</si>
  <si>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</si>
  <si>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</si>
  <si>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</si>
  <si>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</si>
  <si>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</si>
  <si>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</si>
  <si>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</si>
  <si>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</si>
  <si>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</si>
  <si>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</si>
  <si>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</si>
  <si>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</si>
  <si>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</si>
  <si>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</si>
  <si>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</si>
  <si>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</si>
  <si>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</si>
  <si>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</si>
  <si>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</si>
  <si>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</si>
  <si>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</si>
  <si>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</si>
  <si>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</si>
  <si>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</si>
  <si>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</si>
  <si>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</si>
  <si>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</si>
  <si>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</si>
  <si>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</si>
  <si>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</si>
  <si>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</si>
  <si>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</si>
  <si>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</si>
  <si>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</si>
  <si>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</si>
  <si>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</si>
  <si>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</si>
  <si>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</si>
  <si>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</si>
  <si>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</si>
  <si>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</si>
  <si>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</si>
  <si>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</si>
  <si>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</si>
  <si>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</si>
  <si>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</si>
  <si>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</si>
  <si>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</si>
  <si>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</si>
  <si>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</si>
  <si>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</si>
  <si>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</si>
  <si>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</si>
  <si>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</si>
  <si>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</si>
  <si>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</si>
  <si>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</si>
  <si>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</si>
  <si>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</si>
  <si>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</si>
  <si>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</si>
  <si>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</si>
  <si>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</si>
  <si>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</si>
  <si>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</si>
  <si>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</si>
  <si>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</si>
  <si>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</si>
  <si>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</si>
  <si>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</si>
  <si>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</si>
  <si>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</si>
  <si>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</si>
  <si>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</si>
  <si>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</si>
  <si>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</si>
  <si>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</si>
  <si>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</si>
  <si>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</si>
  <si>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</si>
  <si>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</si>
  <si>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</si>
  <si>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</si>
  <si>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</si>
  <si>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</si>
  <si>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</si>
  <si>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</si>
  <si>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</si>
  <si>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</si>
  <si>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</si>
  <si>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</si>
  <si>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</si>
  <si>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</si>
  <si>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</si>
  <si>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</si>
  <si>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</si>
  <si>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</si>
  <si>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</si>
  <si>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</si>
  <si>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</si>
  <si>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</si>
  <si>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</si>
  <si>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</si>
  <si>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</si>
  <si>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</si>
  <si>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</si>
  <si>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</si>
  <si>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</si>
  <si>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</si>
  <si>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</si>
  <si>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</si>
  <si>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</si>
  <si>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</si>
  <si>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</si>
  <si>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</si>
  <si>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</si>
  <si>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</si>
  <si>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</si>
  <si>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</si>
  <si>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</si>
  <si>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</si>
  <si>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</si>
  <si>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</si>
  <si>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</si>
  <si>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</si>
  <si>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</si>
  <si>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</si>
  <si>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</si>
  <si>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</si>
  <si>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</si>
  <si>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</si>
  <si>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</si>
  <si>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</si>
  <si>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</si>
  <si>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</si>
  <si>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</si>
  <si>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</si>
  <si>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</si>
  <si>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</si>
  <si>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</si>
  <si>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</si>
  <si>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</si>
  <si>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</si>
  <si>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</si>
  <si>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</si>
  <si>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</si>
  <si>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</si>
  <si>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</si>
  <si>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</si>
  <si>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</si>
  <si>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</si>
  <si>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</si>
  <si>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</si>
  <si>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</si>
  <si>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</si>
  <si>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</si>
  <si>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</si>
  <si>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</si>
  <si>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</si>
  <si>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</si>
  <si>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</si>
  <si>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</si>
  <si>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</si>
  <si>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</si>
  <si>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</si>
  <si>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</si>
  <si>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</si>
  <si>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</si>
  <si>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</si>
  <si>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</si>
  <si>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</si>
  <si>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</si>
  <si>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</si>
  <si>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</si>
  <si>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</si>
  <si>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</si>
  <si>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</si>
  <si>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</si>
  <si>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</si>
  <si>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</si>
  <si>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</si>
  <si>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</si>
  <si>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</si>
  <si>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</si>
  <si>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</si>
  <si>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</si>
  <si>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</si>
  <si>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</si>
  <si>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</si>
  <si>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</si>
  <si>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</si>
  <si>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</si>
  <si>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</si>
  <si>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</si>
  <si>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</si>
  <si>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</si>
  <si>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</si>
  <si>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</si>
  <si>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</si>
  <si>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</si>
  <si>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</si>
  <si>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</si>
  <si>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</si>
  <si>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</si>
  <si>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</si>
  <si>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</si>
  <si>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</si>
  <si>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</si>
  <si>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</si>
  <si>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</si>
  <si>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</si>
  <si>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</si>
  <si>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</si>
  <si>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</si>
  <si>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</si>
  <si>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</si>
  <si>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</si>
  <si>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</si>
  <si>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</si>
  <si>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</si>
  <si>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</si>
  <si>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</si>
  <si>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</si>
  <si>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</si>
  <si>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</si>
  <si>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</si>
  <si>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</si>
  <si>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</si>
  <si>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</si>
  <si>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</si>
  <si>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</si>
  <si>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</si>
  <si>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</si>
  <si>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</si>
  <si>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</si>
  <si>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</si>
  <si>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</si>
  <si>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</si>
  <si>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</si>
  <si>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</si>
  <si>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</si>
  <si>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</si>
  <si>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</si>
  <si>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</si>
  <si>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</si>
  <si>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</si>
  <si>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</si>
  <si>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</si>
  <si>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</si>
  <si>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</si>
  <si>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</si>
  <si>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</si>
  <si>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</si>
  <si>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</si>
  <si>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</si>
  <si>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</si>
  <si>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</si>
  <si>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</si>
  <si>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</si>
  <si>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</si>
  <si>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</si>
  <si>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</si>
  <si>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</si>
  <si>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</si>
  <si>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</si>
  <si>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</si>
  <si>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</si>
  <si>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</si>
  <si>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</si>
  <si>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</si>
  <si>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</si>
  <si>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</si>
  <si>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</si>
  <si>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</si>
  <si>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</si>
  <si>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</si>
  <si>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</si>
  <si>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</si>
  <si>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</si>
  <si>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</si>
  <si>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</si>
  <si>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</si>
  <si>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</si>
  <si>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</si>
  <si>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</si>
  <si>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</si>
  <si>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</si>
  <si>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</si>
  <si>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</si>
  <si>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</si>
  <si>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</si>
  <si>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</si>
  <si>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</si>
  <si>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</si>
  <si>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</si>
  <si>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</si>
  <si>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</si>
  <si>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</si>
  <si>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</si>
  <si>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</si>
  <si>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</si>
  <si>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</si>
  <si>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</si>
  <si>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</si>
  <si>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</si>
  <si>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</si>
  <si>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</si>
  <si>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</si>
  <si>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</si>
  <si>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</si>
  <si>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</si>
  <si>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</si>
  <si>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</si>
  <si>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</si>
  <si>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</si>
  <si>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</si>
  <si>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</si>
  <si>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</si>
  <si>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</si>
  <si>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</si>
  <si>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</si>
  <si>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</si>
  <si>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</si>
  <si>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</si>
  <si>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</si>
  <si>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</si>
  <si>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</si>
  <si>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</si>
  <si>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</si>
  <si>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</si>
  <si>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</si>
  <si>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</si>
  <si>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</si>
  <si>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</si>
  <si>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</si>
  <si>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</si>
  <si>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</si>
  <si>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</si>
  <si>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</si>
  <si>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</si>
  <si>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</si>
  <si>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</si>
  <si>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</si>
  <si>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</si>
  <si>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</si>
  <si>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</si>
  <si>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</si>
  <si>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</si>
  <si>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</si>
  <si>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</si>
  <si>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</si>
  <si>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</si>
  <si>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</si>
  <si>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</si>
  <si>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</si>
  <si>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</si>
  <si>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</si>
  <si>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</si>
  <si>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</si>
  <si>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</si>
  <si>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</si>
  <si>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</si>
  <si>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</si>
  <si>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</si>
  <si>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</si>
  <si>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</si>
  <si>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</si>
  <si>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</si>
  <si>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</si>
  <si>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</si>
  <si>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</si>
  <si>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</si>
  <si>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</si>
  <si>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</si>
  <si>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</si>
  <si>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</si>
  <si>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</si>
  <si>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</si>
  <si>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</si>
  <si>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</si>
  <si>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</si>
  <si>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</si>
  <si>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</si>
  <si>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</si>
  <si>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</si>
  <si>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</si>
  <si>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</si>
  <si>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</si>
  <si>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</si>
  <si>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</si>
  <si>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</si>
  <si>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</si>
  <si>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</si>
  <si>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</si>
  <si>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</si>
  <si>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</si>
  <si>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</si>
  <si>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</si>
  <si>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</si>
  <si>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</si>
  <si>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</si>
  <si>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</si>
  <si>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</si>
  <si>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</si>
  <si>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</si>
  <si>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</si>
  <si>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</si>
  <si>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</si>
  <si>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</si>
  <si>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</si>
  <si>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</si>
  <si>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</si>
  <si>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</si>
  <si>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</si>
  <si>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</si>
  <si>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</si>
  <si>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</si>
  <si>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</si>
  <si>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</si>
  <si>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</si>
  <si>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</si>
  <si>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</si>
  <si>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</si>
  <si>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</si>
  <si>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</si>
  <si>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</si>
  <si>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</si>
  <si>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</si>
  <si>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</si>
  <si>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</si>
  <si>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</si>
  <si>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</si>
  <si>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</si>
  <si>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</si>
  <si>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</si>
  <si>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</si>
  <si>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</si>
  <si>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</si>
  <si>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</si>
  <si>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</si>
  <si>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</si>
  <si>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</si>
  <si>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</si>
  <si>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</si>
  <si>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</si>
  <si>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</si>
  <si>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</si>
  <si>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</si>
  <si>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</si>
  <si>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</si>
  <si>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</si>
  <si>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</si>
  <si>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</si>
  <si>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</si>
  <si>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</si>
  <si>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</si>
  <si>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</si>
  <si>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</si>
  <si>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</si>
  <si>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</si>
  <si>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</si>
  <si>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</si>
  <si>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</si>
  <si>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</si>
  <si>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</si>
  <si>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</si>
  <si>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</si>
  <si>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</si>
  <si>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</si>
  <si>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</si>
  <si>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</si>
  <si>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</si>
  <si>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</si>
  <si>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</si>
  <si>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</si>
  <si>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</si>
  <si>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</si>
  <si>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</si>
  <si>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</si>
  <si>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</si>
  <si>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</si>
  <si>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</si>
  <si>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</si>
  <si>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</si>
  <si>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</si>
  <si>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</si>
  <si>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</si>
  <si>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</si>
  <si>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</si>
  <si>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</si>
  <si>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</si>
  <si>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</si>
  <si>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</si>
  <si>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</si>
  <si>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</si>
  <si>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</si>
  <si>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</si>
  <si>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</si>
  <si>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</si>
  <si>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</si>
  <si>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</si>
  <si>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</si>
  <si>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</si>
  <si>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</si>
  <si>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</si>
  <si>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</si>
  <si>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</si>
  <si>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</si>
  <si>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</si>
  <si>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</si>
  <si>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</si>
  <si>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</si>
  <si>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</si>
  <si>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</si>
  <si>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</si>
  <si>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</si>
  <si>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</si>
  <si>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</si>
  <si>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</si>
  <si>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</si>
  <si>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</si>
  <si>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</si>
  <si>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</si>
  <si>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</si>
  <si>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</si>
  <si>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</si>
  <si>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</si>
  <si>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</si>
  <si>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</si>
  <si>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</si>
  <si>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</si>
  <si>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</si>
  <si>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</si>
  <si>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</si>
  <si>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</si>
  <si>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</si>
  <si>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</si>
  <si>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</si>
  <si>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</si>
  <si>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</si>
  <si>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</si>
  <si>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</si>
  <si>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</si>
  <si>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</si>
  <si>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</si>
  <si>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</si>
  <si>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</si>
  <si>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</si>
  <si>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</si>
  <si>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</si>
  <si>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</si>
  <si>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</si>
  <si>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</si>
  <si>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</si>
  <si>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</si>
  <si>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</si>
  <si>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</si>
  <si>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</si>
  <si>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</si>
  <si>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</si>
  <si>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</si>
  <si>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</si>
  <si>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</si>
  <si>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</si>
  <si>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</si>
  <si>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</si>
  <si>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</si>
  <si>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</si>
  <si>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</si>
  <si>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</si>
  <si>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</si>
  <si>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</si>
  <si>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</si>
  <si>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</si>
  <si>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</si>
  <si>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</si>
  <si>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</si>
  <si>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</si>
  <si>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</si>
  <si>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</si>
  <si>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</si>
  <si>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</si>
  <si>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</si>
  <si>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</si>
  <si>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</si>
  <si>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</si>
  <si>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</si>
  <si>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</si>
  <si>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</si>
  <si>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</si>
  <si>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</si>
  <si>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</si>
  <si>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</si>
  <si>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</si>
  <si>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</si>
  <si>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</si>
  <si>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</si>
  <si>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</si>
  <si>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</si>
  <si>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</si>
  <si>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</si>
  <si>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</si>
  <si>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</si>
  <si>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</si>
  <si>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</si>
  <si>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</si>
  <si>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</si>
  <si>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</si>
  <si>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</si>
  <si>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</si>
  <si>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</si>
  <si>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</si>
  <si>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</si>
  <si>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</si>
  <si>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</si>
  <si>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</si>
  <si>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</si>
  <si>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</si>
  <si>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</si>
  <si>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</si>
  <si>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</si>
  <si>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</si>
  <si>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</si>
  <si>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</si>
  <si>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</si>
  <si>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</si>
  <si>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</si>
  <si>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</si>
  <si>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</si>
  <si>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</si>
  <si>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</si>
  <si>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</si>
  <si>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</si>
  <si>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</si>
  <si>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</si>
  <si>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</si>
  <si>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</si>
  <si>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</si>
  <si>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</si>
  <si>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</si>
  <si>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</si>
  <si>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</si>
  <si>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</si>
  <si>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</si>
  <si>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</si>
  <si>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</si>
  <si>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</si>
  <si>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</si>
  <si>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</si>
  <si>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</si>
  <si>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</si>
  <si>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</si>
  <si>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</si>
  <si>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</si>
  <si>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</si>
  <si>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</si>
  <si>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</si>
  <si>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</si>
  <si>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</si>
  <si>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</si>
  <si>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</si>
  <si>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</si>
  <si>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</si>
  <si>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</si>
  <si>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</si>
  <si>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</si>
  <si>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</si>
  <si>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</si>
  <si>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</si>
  <si>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</si>
  <si>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</si>
  <si>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</si>
  <si>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</si>
  <si>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</si>
  <si>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</si>
  <si>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</si>
  <si>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</si>
  <si>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</si>
  <si>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</si>
  <si>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</si>
  <si>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</si>
  <si>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</si>
  <si>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</si>
  <si>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</si>
  <si>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</si>
  <si>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</si>
  <si>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</si>
  <si>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</si>
  <si>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</si>
  <si>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</si>
  <si>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</si>
  <si>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</si>
  <si>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</si>
  <si>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</si>
  <si>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</si>
  <si>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</si>
  <si>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</si>
  <si>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</si>
  <si>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</si>
  <si>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</si>
  <si>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</si>
  <si>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</si>
  <si>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</si>
  <si>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</si>
  <si>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</si>
  <si>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</si>
  <si>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</si>
  <si>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</si>
  <si>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</si>
  <si>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</si>
  <si>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</si>
  <si>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</si>
  <si>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</si>
  <si>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</si>
  <si>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</si>
  <si>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</si>
  <si>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</si>
  <si>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</si>
  <si>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</si>
  <si>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</si>
  <si>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</si>
  <si>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</si>
  <si>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</si>
  <si>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</si>
  <si>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</si>
  <si>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</si>
  <si>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</si>
  <si>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</si>
  <si>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</si>
  <si>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</si>
  <si>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</si>
  <si>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</si>
  <si>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</si>
  <si>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</si>
  <si>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</si>
  <si>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</si>
  <si>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</si>
  <si>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</si>
  <si>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</si>
  <si>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</si>
  <si>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</si>
  <si>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</si>
  <si>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</si>
  <si>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</si>
  <si>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</si>
  <si>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</si>
  <si>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</si>
  <si>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</si>
  <si>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</si>
  <si>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</si>
  <si>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</si>
  <si>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</si>
  <si>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</si>
  <si>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</si>
  <si>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</si>
  <si>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</si>
  <si>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</si>
  <si>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</si>
  <si>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</si>
  <si>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</si>
  <si>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</si>
  <si>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</si>
  <si>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</si>
  <si>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</si>
  <si>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</si>
  <si>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</si>
  <si>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</si>
  <si>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</si>
  <si>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</si>
  <si>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</si>
  <si>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</si>
  <si>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</si>
  <si>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</si>
  <si>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</si>
  <si>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</si>
  <si>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</si>
  <si>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</si>
  <si>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</si>
  <si>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</si>
  <si>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</si>
  <si>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</si>
  <si>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</si>
  <si>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</si>
  <si>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</si>
  <si>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</si>
  <si>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</si>
  <si>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</si>
  <si>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</si>
  <si>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</si>
  <si>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</si>
  <si>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</si>
  <si>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</si>
  <si>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</si>
  <si>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</si>
  <si>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</si>
  <si>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</si>
  <si>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</si>
  <si>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</si>
  <si>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</si>
  <si>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</si>
  <si>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</si>
  <si>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</si>
  <si>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</si>
  <si>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</si>
  <si>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</si>
  <si>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</si>
  <si>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</si>
  <si>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</si>
  <si>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</si>
  <si>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</si>
  <si>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</si>
  <si>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</si>
  <si>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</si>
  <si>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</si>
  <si>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</si>
  <si>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</si>
  <si>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</si>
  <si>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</si>
  <si>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</si>
  <si>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</si>
  <si>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</si>
  <si>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</si>
  <si>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</si>
  <si>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</si>
  <si>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</si>
  <si>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</si>
  <si>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</si>
  <si>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</si>
  <si>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</si>
  <si>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</si>
  <si>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</si>
  <si>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</si>
  <si>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</si>
  <si>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</si>
  <si>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</si>
  <si>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</si>
  <si>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</si>
  <si>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</si>
  <si>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</si>
  <si>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</si>
  <si>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</si>
  <si>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</si>
  <si>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</si>
  <si>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</si>
  <si>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</si>
  <si>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</si>
  <si>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</si>
  <si>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</si>
  <si>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</si>
  <si>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</si>
  <si>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</si>
  <si>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</si>
  <si>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</si>
  <si>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</si>
  <si>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</si>
  <si>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</si>
  <si>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</si>
  <si>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</si>
  <si>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</si>
  <si>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</si>
  <si>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</si>
  <si>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</si>
  <si>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</si>
  <si>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</si>
  <si>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</si>
  <si>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</si>
  <si>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</si>
  <si>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</si>
  <si>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</si>
  <si>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</si>
  <si>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</si>
  <si>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</si>
  <si>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</si>
  <si>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</si>
  <si>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</si>
  <si>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</si>
  <si>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</si>
  <si>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</si>
  <si>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</si>
  <si>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</si>
  <si>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</si>
  <si>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</si>
  <si>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</si>
  <si>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</si>
  <si>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</si>
  <si>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</si>
  <si>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</si>
  <si>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</si>
  <si>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</si>
  <si>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</si>
  <si>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</si>
  <si>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</si>
  <si>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</si>
  <si>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</si>
  <si>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</si>
  <si>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</si>
  <si>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</si>
  <si>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</si>
  <si>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</si>
  <si>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</si>
  <si>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</si>
  <si>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</si>
  <si>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</si>
  <si>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</si>
  <si>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</si>
  <si>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</si>
  <si>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</si>
  <si>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</si>
  <si>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</si>
  <si>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</si>
  <si>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</si>
  <si>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</si>
  <si>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</si>
  <si>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</si>
  <si>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</si>
  <si>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</si>
  <si>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</si>
  <si>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</si>
  <si>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</si>
  <si>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</si>
  <si>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</si>
  <si>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</si>
  <si>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</si>
  <si>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</si>
  <si>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</si>
  <si>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</si>
  <si>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</si>
  <si>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</si>
  <si>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</si>
  <si>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</si>
  <si>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</si>
  <si>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</si>
  <si>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</si>
  <si>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</si>
  <si>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</si>
  <si>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</si>
  <si>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</si>
  <si>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</si>
  <si>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</si>
  <si>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</si>
  <si>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</si>
  <si>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</si>
  <si>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</si>
  <si>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</si>
  <si>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</si>
  <si>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</si>
  <si>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</si>
  <si>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</si>
  <si>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</si>
  <si>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</si>
  <si>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</si>
  <si>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</si>
  <si>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</si>
  <si>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</si>
  <si>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</si>
  <si>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</si>
  <si>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</si>
  <si>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</si>
  <si>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</si>
  <si>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</si>
  <si>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</si>
  <si>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</si>
  <si>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</si>
  <si>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</si>
  <si>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</si>
  <si>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</si>
  <si>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</si>
  <si>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</si>
  <si>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</si>
  <si>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</si>
  <si>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</si>
  <si>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</si>
  <si>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</si>
  <si>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</si>
  <si>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</si>
  <si>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</si>
  <si>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</si>
  <si>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</si>
  <si>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</si>
  <si>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</si>
  <si>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</si>
  <si>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</si>
  <si>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</si>
  <si>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</si>
  <si>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</si>
  <si>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</si>
  <si>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</si>
  <si>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</si>
  <si>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</si>
  <si>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</si>
  <si>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</si>
  <si>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</si>
  <si>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</si>
  <si>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</si>
  <si>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</si>
  <si>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</si>
  <si>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</si>
  <si>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</si>
  <si>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</si>
  <si>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</si>
  <si>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</si>
  <si>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</si>
  <si>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</si>
  <si>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</si>
  <si>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</si>
  <si>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</si>
  <si>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</si>
  <si>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</si>
  <si>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</si>
  <si>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</si>
  <si>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</si>
  <si>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</si>
  <si>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</si>
  <si>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</si>
  <si>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</si>
  <si>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</si>
  <si>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</si>
  <si>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</si>
  <si>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</si>
  <si>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</si>
  <si>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</si>
  <si>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</si>
  <si>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</si>
  <si>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</si>
  <si>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</si>
  <si>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</si>
  <si>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</si>
  <si>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</si>
  <si>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</si>
  <si>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</si>
  <si>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</si>
  <si>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</si>
  <si>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</si>
  <si>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</si>
  <si>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</si>
  <si>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</si>
  <si>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</si>
  <si>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</si>
  <si>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</si>
  <si>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</si>
  <si>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</si>
  <si>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</si>
  <si>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</si>
  <si>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</si>
  <si>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</si>
  <si>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</si>
  <si>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</si>
  <si>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</si>
  <si>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</si>
  <si>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</si>
  <si>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</si>
  <si>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</si>
  <si>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</si>
  <si>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</si>
  <si>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</si>
  <si>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</si>
  <si>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</si>
  <si>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</si>
  <si>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</si>
  <si>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</si>
  <si>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</si>
  <si>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</si>
  <si>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</si>
  <si>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</si>
  <si>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</si>
  <si>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</si>
  <si>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</si>
  <si>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</si>
  <si>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</si>
  <si>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</si>
  <si>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</si>
  <si>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</si>
  <si>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</si>
  <si>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</si>
  <si>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</si>
  <si>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</si>
  <si>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</si>
  <si>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</si>
  <si>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</si>
  <si>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</si>
  <si>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</si>
  <si>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</si>
  <si>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</si>
  <si>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</si>
  <si>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</si>
  <si>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</si>
  <si>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</si>
  <si>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</si>
  <si>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</si>
  <si>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</si>
  <si>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</si>
  <si>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</si>
  <si>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</si>
  <si>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</si>
  <si>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</si>
  <si>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</si>
  <si>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</si>
  <si>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</si>
  <si>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</si>
  <si>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</si>
  <si>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</si>
  <si>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</si>
  <si>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</si>
  <si>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</si>
  <si>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</si>
  <si>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</si>
  <si>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</si>
  <si>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</si>
  <si>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</si>
  <si>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</si>
  <si>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</si>
  <si>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</si>
  <si>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</si>
  <si>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</si>
  <si>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</si>
  <si>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</si>
  <si>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</si>
  <si>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</si>
  <si>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</si>
  <si>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</si>
  <si>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</si>
  <si>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</si>
  <si>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</si>
  <si>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</si>
  <si>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</si>
  <si>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</si>
  <si>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</si>
  <si>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</si>
  <si>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</si>
  <si>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</si>
  <si>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</si>
  <si>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</si>
  <si>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</si>
  <si>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</si>
  <si>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</si>
  <si>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</si>
  <si>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</si>
  <si>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</si>
  <si>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</si>
  <si>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</si>
  <si>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</si>
  <si>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</si>
  <si>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</si>
  <si>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</si>
  <si>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</si>
  <si>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</si>
  <si>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</si>
  <si>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</si>
  <si>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</si>
  <si>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</si>
  <si>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</si>
  <si>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</si>
  <si>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</si>
  <si>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</si>
  <si>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</si>
  <si>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</si>
  <si>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</si>
  <si>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</si>
  <si>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</si>
  <si>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</si>
  <si>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</si>
  <si>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</si>
  <si>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</si>
  <si>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</si>
  <si>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</si>
  <si>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</si>
  <si>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</si>
  <si>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</si>
  <si>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</si>
  <si>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</si>
  <si>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</si>
  <si>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</si>
  <si>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</si>
  <si>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</si>
  <si>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</si>
  <si>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</si>
  <si>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</si>
  <si>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</si>
  <si>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</si>
  <si>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</si>
  <si>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</si>
  <si>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</si>
  <si>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</si>
  <si>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</si>
  <si>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</si>
  <si>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</si>
  <si>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</si>
  <si>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</si>
  <si>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</si>
  <si>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</si>
  <si>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</si>
  <si>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</si>
  <si>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</si>
  <si>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</si>
  <si>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</si>
  <si>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</si>
  <si>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</si>
  <si>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</si>
  <si>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</si>
  <si>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</si>
  <si>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</si>
  <si>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</si>
  <si>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</si>
  <si>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</si>
  <si>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</si>
  <si>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</si>
  <si>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</si>
  <si>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</si>
  <si>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</si>
  <si>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</si>
  <si>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</si>
  <si>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</si>
  <si>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</si>
  <si>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</si>
  <si>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</si>
  <si>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</si>
  <si>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</si>
  <si>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</si>
  <si>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</si>
  <si>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</si>
  <si>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</si>
  <si>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</si>
  <si>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</si>
  <si>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</si>
  <si>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</si>
  <si>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</si>
  <si>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</si>
  <si>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</si>
  <si>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</si>
  <si>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</si>
  <si>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</si>
  <si>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</si>
  <si>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</si>
  <si>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</si>
  <si>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</si>
  <si>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</si>
  <si>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</si>
  <si>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</si>
  <si>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</si>
  <si>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</si>
  <si>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</si>
  <si>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</si>
  <si>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</si>
  <si>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</si>
  <si>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</si>
  <si>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</si>
  <si>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</si>
  <si>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</si>
  <si>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</si>
  <si>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</si>
  <si>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</si>
  <si>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</si>
  <si>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</si>
  <si>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</si>
  <si>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</si>
  <si>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</si>
  <si>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</si>
  <si>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</si>
  <si>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</si>
  <si>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</si>
  <si>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</si>
  <si>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</si>
  <si>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</si>
  <si>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</si>
  <si>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</si>
  <si>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</si>
  <si>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</si>
  <si>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</si>
  <si>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</si>
  <si>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</si>
  <si>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</si>
  <si>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</si>
  <si>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</si>
  <si>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</si>
  <si>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</si>
  <si>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</si>
  <si>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</si>
  <si>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</si>
  <si>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</si>
  <si>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</si>
  <si>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</si>
  <si>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</si>
  <si>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</si>
  <si>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</si>
  <si>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</si>
  <si>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</si>
  <si>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</si>
  <si>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</si>
  <si>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</si>
  <si>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</si>
  <si>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</si>
  <si>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</si>
  <si>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</si>
  <si>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</si>
  <si>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</si>
  <si>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</si>
  <si>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</si>
  <si>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</si>
  <si>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</si>
  <si>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</si>
  <si>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</si>
  <si>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</si>
  <si>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</si>
  <si>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</si>
  <si>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</si>
  <si>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</si>
  <si>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</si>
  <si>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</si>
  <si>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</si>
  <si>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</si>
  <si>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</si>
  <si>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</si>
  <si>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</si>
  <si>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</si>
  <si>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</si>
  <si>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</si>
  <si>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</si>
  <si>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</si>
  <si>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</si>
  <si>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</si>
  <si>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</si>
  <si>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</si>
  <si>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</si>
  <si>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</si>
  <si>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</si>
  <si>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</si>
  <si>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</si>
  <si>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</si>
  <si>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</si>
  <si>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</si>
  <si>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</si>
  <si>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</si>
  <si>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</si>
  <si>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</si>
  <si>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</si>
  <si>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</si>
  <si>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</si>
  <si>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</si>
  <si>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</si>
  <si>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</si>
  <si>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</si>
  <si>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</si>
  <si>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</si>
  <si>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</si>
  <si>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</si>
  <si>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</si>
  <si>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</si>
  <si>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</si>
  <si>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</si>
  <si>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</si>
  <si>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</si>
  <si>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</si>
  <si>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</si>
  <si>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</si>
  <si>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</si>
  <si>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</si>
  <si>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</si>
  <si>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</si>
  <si>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</si>
  <si>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</si>
  <si>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</si>
  <si>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</si>
  <si>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</si>
  <si>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</si>
  <si>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</si>
  <si>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</si>
  <si>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</si>
  <si>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</si>
  <si>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</si>
  <si>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</si>
  <si>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</si>
  <si>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</si>
  <si>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</si>
  <si>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</si>
  <si>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</si>
  <si>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</si>
  <si>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</si>
  <si>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</si>
  <si>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</si>
  <si>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</si>
  <si>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</si>
  <si>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</si>
  <si>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</si>
  <si>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</si>
  <si>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</si>
  <si>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</si>
  <si>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</si>
  <si>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</si>
  <si>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</si>
  <si>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</si>
  <si>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</si>
  <si>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</si>
  <si>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</si>
  <si>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</si>
  <si>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</si>
  <si>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</si>
  <si>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</si>
  <si>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</si>
  <si>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</si>
  <si>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</si>
  <si>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</si>
  <si>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</si>
  <si>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</si>
  <si>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</si>
  <si>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</si>
  <si>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</si>
  <si>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</si>
  <si>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</si>
  <si>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</si>
  <si>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</si>
  <si>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</si>
  <si>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</si>
  <si>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</si>
  <si>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</si>
  <si>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</si>
  <si>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</si>
  <si>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</si>
  <si>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</si>
  <si>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</si>
  <si>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</si>
  <si>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</si>
  <si>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</si>
  <si>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</si>
  <si>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</si>
  <si>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</si>
  <si>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</si>
  <si>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</si>
  <si>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</si>
  <si>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</si>
  <si>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</si>
  <si>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</si>
  <si>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</si>
  <si>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</si>
  <si>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</si>
  <si>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</si>
  <si>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</si>
  <si>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</si>
  <si>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</si>
  <si>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</si>
  <si>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</si>
  <si>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</si>
  <si>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</si>
  <si>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</si>
  <si>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</si>
  <si>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</si>
  <si>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</si>
  <si>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</si>
  <si>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</si>
  <si>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</si>
  <si>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</si>
  <si>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</si>
  <si>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</si>
  <si>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</si>
  <si>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</si>
  <si>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</si>
  <si>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</si>
  <si>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</si>
  <si>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</si>
  <si>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</si>
  <si>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</si>
  <si>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</si>
  <si>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</si>
  <si>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</si>
  <si>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</si>
  <si>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</si>
  <si>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</si>
  <si>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</si>
  <si>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</si>
  <si>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</si>
  <si>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</si>
  <si>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</si>
  <si>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</si>
  <si>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</si>
  <si>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</si>
  <si>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</si>
  <si>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</si>
  <si>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</si>
  <si>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</si>
  <si>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</si>
  <si>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</si>
  <si>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</si>
  <si>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</si>
  <si>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</si>
  <si>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</si>
  <si>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</si>
  <si>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</si>
  <si>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</si>
  <si>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</si>
  <si>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</si>
  <si>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</si>
  <si>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</si>
  <si>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</si>
  <si>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</si>
  <si>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</si>
  <si>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</si>
  <si>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</si>
  <si>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</si>
  <si>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</si>
  <si>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</si>
  <si>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</si>
  <si>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</si>
  <si>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</si>
  <si>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</si>
  <si>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</si>
  <si>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</si>
  <si>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</si>
  <si>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</si>
  <si>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</si>
  <si>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</si>
  <si>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</si>
  <si>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</si>
  <si>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</si>
  <si>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</si>
  <si>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</si>
  <si>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</si>
  <si>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</si>
  <si>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</si>
  <si>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</si>
  <si>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</si>
  <si>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</si>
  <si>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</si>
  <si>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</si>
  <si>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</si>
  <si>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</si>
  <si>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</si>
  <si>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</si>
  <si>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</si>
  <si>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</si>
  <si>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</si>
  <si>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</si>
  <si>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</si>
  <si>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</si>
  <si>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</si>
  <si>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</si>
  <si>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</si>
  <si>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</si>
  <si>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</si>
  <si>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</si>
  <si>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</si>
  <si>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</si>
  <si>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</si>
  <si>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</si>
  <si>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</si>
  <si>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</si>
  <si>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</si>
  <si>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</si>
  <si>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</si>
  <si>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</si>
  <si>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</si>
  <si>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</si>
  <si>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</si>
  <si>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</si>
  <si>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</si>
  <si>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</si>
  <si>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</si>
  <si>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</si>
  <si>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</si>
  <si>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</si>
  <si>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</si>
  <si>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</si>
  <si>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</si>
  <si>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</si>
  <si>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</si>
  <si>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</si>
  <si>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</si>
  <si>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</si>
  <si>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</si>
  <si>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</si>
  <si>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</si>
  <si>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</si>
  <si>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</si>
  <si>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</si>
  <si>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</si>
  <si>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</si>
  <si>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</si>
  <si>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</si>
  <si>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</si>
  <si>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</si>
  <si>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</si>
  <si>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</si>
  <si>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</si>
  <si>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</si>
  <si>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</si>
  <si>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</si>
  <si>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</si>
  <si>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</si>
  <si>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</si>
  <si>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</si>
  <si>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</si>
  <si>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</si>
  <si>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</si>
  <si>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</si>
  <si>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</si>
  <si>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</si>
  <si>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</si>
  <si>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</si>
  <si>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</si>
  <si>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</si>
  <si>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</si>
  <si>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</si>
  <si>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</si>
  <si>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</si>
  <si>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</si>
  <si>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</si>
  <si>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</si>
  <si>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</si>
  <si>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</si>
  <si>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</si>
  <si>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</si>
  <si>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</si>
  <si>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</si>
  <si>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</si>
  <si>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</si>
  <si>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</si>
  <si>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</si>
  <si>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</si>
  <si>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</si>
  <si>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</si>
  <si>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</si>
  <si>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</si>
  <si>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</si>
  <si>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</si>
  <si>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</si>
  <si>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</si>
  <si>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</si>
  <si>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</si>
  <si>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</si>
  <si>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</si>
  <si>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</si>
  <si>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</si>
  <si>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</si>
  <si>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</si>
  <si>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</si>
  <si>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</si>
  <si>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</si>
  <si>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</si>
  <si>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</si>
  <si>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</si>
  <si>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</si>
  <si>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</si>
  <si>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</si>
  <si>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</si>
  <si>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</si>
  <si>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</si>
  <si>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</si>
  <si>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</si>
  <si>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</si>
  <si>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</si>
  <si>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</si>
  <si>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</si>
  <si>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</si>
  <si>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</si>
  <si>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</si>
  <si>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</si>
  <si>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</si>
  <si>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</si>
  <si>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</si>
  <si>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</si>
  <si>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</si>
  <si>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</si>
  <si>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</si>
  <si>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</si>
  <si>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</si>
  <si>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</si>
  <si>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</si>
  <si>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</si>
  <si>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</si>
  <si>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</si>
  <si>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</si>
  <si>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</si>
  <si>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</si>
  <si>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</si>
  <si>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</si>
  <si>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</si>
  <si>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</si>
  <si>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</si>
  <si>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</si>
  <si>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</si>
  <si>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</si>
  <si>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</si>
  <si>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</si>
  <si>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</si>
  <si>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</si>
  <si>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</si>
  <si>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</si>
  <si>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</si>
  <si>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</si>
  <si>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</si>
  <si>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</si>
  <si>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</si>
  <si>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</si>
  <si>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</si>
  <si>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</si>
  <si>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</si>
  <si>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</si>
  <si>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</si>
  <si>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</si>
  <si>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</si>
  <si>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</si>
  <si>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</si>
  <si>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</si>
  <si>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</si>
  <si>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</si>
  <si>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</si>
  <si>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</si>
  <si>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</si>
  <si>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</si>
  <si>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</si>
  <si>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</si>
  <si>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</si>
  <si>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</si>
  <si>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</si>
  <si>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</si>
  <si>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</si>
  <si>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</si>
  <si>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</si>
  <si>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</si>
  <si>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</si>
  <si>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</si>
  <si>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</si>
  <si>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</si>
  <si>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</si>
  <si>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</si>
  <si>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</si>
  <si>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</si>
  <si>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</si>
  <si>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</si>
  <si>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</si>
  <si>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</si>
  <si>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</si>
  <si>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</si>
  <si>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</si>
  <si>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</si>
  <si>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</si>
  <si>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</si>
  <si>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</si>
  <si>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</si>
  <si>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</si>
  <si>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</si>
  <si>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</si>
  <si>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</si>
  <si>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</si>
  <si>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</si>
  <si>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</si>
  <si>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</si>
  <si>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</si>
  <si>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</si>
  <si>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</si>
  <si>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</si>
  <si>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</si>
  <si>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</si>
  <si>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</si>
  <si>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</si>
  <si>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</si>
  <si>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</si>
  <si>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</si>
  <si>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</si>
  <si>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</si>
  <si>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</si>
  <si>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</si>
  <si>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</si>
  <si>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</si>
  <si>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</si>
  <si>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</si>
  <si>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</si>
  <si>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</si>
  <si>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</si>
  <si>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</si>
  <si>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</si>
  <si>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</si>
  <si>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</si>
  <si>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</si>
  <si>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</si>
  <si>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</si>
  <si>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</si>
  <si>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</si>
  <si>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</si>
  <si>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</si>
  <si>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</si>
  <si>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</si>
  <si>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</si>
  <si>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</si>
  <si>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</si>
  <si>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</si>
  <si>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</si>
  <si>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</si>
  <si>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</si>
  <si>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</si>
  <si>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</si>
  <si>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</si>
  <si>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</si>
  <si>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</si>
  <si>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</si>
  <si>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</si>
  <si>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</si>
  <si>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</si>
  <si>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</si>
  <si>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</si>
  <si>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</si>
  <si>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</si>
  <si>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</si>
  <si>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</si>
  <si>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</si>
  <si>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</si>
  <si>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</si>
  <si>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</si>
  <si>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</si>
  <si>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</si>
  <si>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</si>
  <si>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</si>
  <si>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</si>
  <si>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</si>
  <si>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</si>
  <si>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</si>
  <si>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</si>
  <si>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</si>
  <si>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</si>
  <si>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</si>
  <si>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</si>
  <si>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</si>
  <si>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</si>
  <si>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</si>
  <si>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</si>
  <si>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</si>
  <si>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</si>
  <si>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</si>
  <si>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</si>
  <si>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</si>
  <si>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</si>
  <si>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</si>
  <si>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</si>
  <si>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</si>
  <si>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</si>
  <si>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</si>
  <si>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</si>
  <si>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</si>
  <si>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</si>
  <si>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</si>
  <si>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</si>
  <si>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</si>
  <si>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</si>
  <si>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</si>
  <si>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</si>
  <si>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</si>
  <si>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</si>
  <si>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</si>
  <si>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</si>
  <si>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</si>
  <si>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</si>
  <si>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</si>
  <si>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</si>
  <si>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</si>
  <si>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</si>
  <si>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</si>
  <si>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</si>
  <si>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</si>
  <si>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</si>
  <si>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</si>
  <si>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</si>
  <si>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</si>
  <si>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</si>
  <si>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</si>
  <si>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</si>
  <si>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</si>
  <si>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</si>
  <si>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</si>
  <si>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</si>
  <si>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</si>
  <si>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</si>
  <si>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</si>
  <si>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</si>
  <si>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</si>
  <si>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</si>
  <si>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</si>
  <si>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</si>
  <si>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</si>
  <si>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</si>
  <si>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</si>
  <si>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</si>
  <si>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</si>
  <si>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</si>
  <si>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</si>
  <si>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</si>
  <si>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</si>
  <si>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</si>
  <si>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</si>
  <si>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</si>
  <si>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</si>
  <si>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</si>
  <si>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</si>
  <si>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</si>
  <si>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</si>
  <si>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</si>
  <si>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</si>
  <si>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</si>
  <si>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</si>
  <si>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</si>
  <si>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</si>
  <si>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</si>
  <si>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</si>
  <si>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</si>
  <si>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</si>
  <si>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</si>
  <si>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</si>
  <si>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</si>
  <si>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</si>
  <si>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</si>
  <si>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</si>
  <si>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</si>
  <si>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</si>
  <si>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</si>
  <si>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</si>
  <si>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</si>
  <si>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</si>
  <si>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</si>
  <si>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</si>
  <si>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</si>
  <si>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</si>
  <si>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</si>
  <si>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</si>
  <si>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</si>
  <si>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</si>
  <si>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</si>
  <si>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</si>
  <si>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</si>
  <si>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</si>
  <si>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</si>
  <si>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</si>
  <si>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</si>
  <si>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</si>
  <si>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</si>
  <si>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</si>
  <si>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</si>
  <si>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</si>
  <si>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</si>
  <si>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</si>
  <si>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</si>
  <si>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</si>
  <si>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</si>
  <si>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</si>
  <si>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</si>
  <si>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</si>
  <si>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</si>
  <si>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</si>
  <si>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</si>
  <si>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</si>
  <si>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</si>
  <si>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</si>
  <si>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</si>
  <si>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</si>
  <si>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</si>
  <si>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</si>
  <si>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</si>
  <si>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</si>
  <si>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</si>
  <si>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</si>
  <si>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</si>
  <si>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</si>
  <si>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</si>
  <si>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</si>
  <si>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</si>
  <si>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TT-20251109-00815</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</si>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</sst>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307.56114525462908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0.15278877314995043</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6.8240162036090624E-2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8.1145254625880625E-2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45970.509571180555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45970.509571180555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45970.509571180555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45970.509571180555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45970.509571180555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45970.509571180555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45970.509571180555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45970.509571180555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45970.509571180555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45970.509571180555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45970.509571180555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45970.509571180555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45970.509571180555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45970.509571180555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45970.509571180555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45970.509571180555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45970.509571180555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45970.509571180555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45970.509571180555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45970.509571180555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45970.509571180555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45970.509571180555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45970.509571180555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45970.509571180555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45970.509571180555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45970.509571180555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45970.509571180555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45970.509571180555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45970.509571180555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45970.509571180555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45970.509571180555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45970.509571180555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45970.509571180555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45970.509571180555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45970.509571180555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45970.509571180555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45970.509571180555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45970.509571180555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45970.509571180555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45970.509571180555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45970.509571180555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45970.509571180555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45970.509571180555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45970.509571180555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45970.509571180555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45970.509571180555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45970.509571180555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45970.509571180555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45970.509571180555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45970.509571180555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45970.509571180555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45970.509571180555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45970.509571180555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45970.509571180555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45970.509571180555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45970.509571180555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45970.509571180555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45970.509571180555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45970.509571180555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45970.509571180555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45970.509571180555</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45970.509571180555</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145.50973321759375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45970.509571180555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45970.509571180555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45970.509571180555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45970.509571180555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45970.509571180555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45970.509571180555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45970.509571180555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45970.509571180555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45970.509571180555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45970.509571180555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45970.509571180555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45970.509571180555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45970.509571180555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45970.509571180555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45970.509571180555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45970.509571180555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45970.509571180555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45970.509571180555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45970.509571180555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45970.509571180555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45970.509571180555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45970.509571180555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45970.509571180555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45970.509571180555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45970.509571180555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45970.509571180555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45970.509571180555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45970.509571180555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45970.509571180555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45970.509571180555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45970.509571180555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45970.509571180555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45970.509571180555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45970.509571180555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45970.509571180555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45970.509571180555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45970.509571180555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45970.509571180555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45970.509571180555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45970.509571180555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45970.509571180555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45970.509571180555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45970.509571180555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45970.509571180555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45970.509571180555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45970.509571180555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45970.509571180555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45970.509571180555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45970.509571180555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45970.509571180555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45970.509571180555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45970.509571180555</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45970.509571180555</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45970.509571180555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45970.509571180555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45970.509571180555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45970.509571180555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45970.509571180555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45970.509571180555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45970.509571180555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45970.509571180555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45970.509571180555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45970.509571180555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45970.509571180555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45970.509571180555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45970.509571180555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45970.509571180555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45970.509571180555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45970.509571180555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45970.509571180555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45970.509571180555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45970.509571180555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45970.509571180555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45970.509571180555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45970.509571180555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45970.509571180555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45970.509571180555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45970.509571180555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45970.509571180555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45970.509571180555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45970.509571180555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45970.509571180555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45970.509571180555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45970.509571180555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45970.509571180555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45970.509571180555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45970.509571180555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45970.509571180555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45970.509571180555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45970.509571180555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45970.509571180555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45970.509571180555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45970.509571180555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45970.509571180555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45970.509571180555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45970.509571180555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45970.509571180555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45970.509571180555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45970.509571180555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45970.509571180555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45970.509571180555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45970.509571180555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45970.509571180555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45970.509571180555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45970.509571180555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45970.509571180555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45970.509571180555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45970.509571180555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45970.509571180555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45970.509571180555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45970.509571180555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45970.509571180555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45970.509571180555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45970.509571180555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45970.509571180555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45970.509571180555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45970.509571180555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45970.509571180555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45970.509571180555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45970.509571180555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45970.509571180555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45970.509571180555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45970.509571180555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45970.509571180555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45970.509571180555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45970.509571180555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45970.509571180555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45970.509571180555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45970.509571180555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45970.509571180555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45970.509571180555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45970.509571180555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45970.509571180555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45970.509571180555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45970.509571180555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45970.509571180555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45970.509571180555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45970.509571180555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45970.509571180555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45970.509571180555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45970.509571180555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45970.509571180555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45970.509571180555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45970.509571180555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45970.509571180555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45970.509571180555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45970.509571180555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45970.509571180555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45970.509571180555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45970.509571180555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45970.509571180555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45970.509571180555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45970.509571180555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45970.509571180555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45970.509571180555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45970.509571180555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45970.509571180555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45970.509571180555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45970.509571180555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45970.509571180555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45970.509571180555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45970.509571180555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45970.509571180555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45970.509571180555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45970.509571180555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45970.509571180555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45970.509571180555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45970.509571180555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45970.509571180555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45970.509571180555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45970.509571180555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45970.509571180555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45970.509571180555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45970.509571180555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45970.509571180555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45970.509571180555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45970.509571180555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45970.509571180555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45970.509571180555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45970.509571180555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45970.509571180555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45970.509571180555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45970.509571180555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45970.509571180555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45970.509571180555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45970.509571180555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45970.509571180555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45970.509571180555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45970.509571180555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45970.509571180555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45970.509571180555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45970.509571180555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45970.509571180555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45970.509571180555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45970.509571180555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45970.509571180555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45970.509571180555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45970.509571180555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45970.509571180555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45970.509571180555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45970.509571180555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45970.509571180555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45970.509571180555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45970.509571180555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45970.509571180555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45970.509571180555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45970.509571180555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45970.509571180555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45970.509571180555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45970.509571180555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45970.509571180555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45970.509571180555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45970.509571180555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45970.509571180555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45970.509571180555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45970.509571180555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45970.509571180555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45970.509571180555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45970.509571180555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45970.509571180555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45970.509571180555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45970.509571180555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45970.509571180555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45970.509571180555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45970.509571180555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45970.509571180555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45970.509571180555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45970.509571180555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45970.509571180555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45970.509571180555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45970.509571180555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45970.509571180555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45970.509571180555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45970.509571180555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45970.509571180555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45970.509571180555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45970.509571180555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45970.509571180555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45970.509571180555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45970.509571180555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45970.509571180555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45970.509571180555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45970.509571180555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45970.509571180555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45970.509571180555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45970.509571180555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45970.509571180555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45970.509571180555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45970.509571180555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45970.509571180555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45970.509571180555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45970.509571180555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45970.509571180555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45970.509571180555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45970.509571180555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45970.509571180555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45970.509571180555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45970.509571180555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45970.509571180555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45970.509571180555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45970.509571180555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45970.509571180555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45970.509571180555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45970.509571180555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45970.509571180555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45970.509571180555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45970.509571180555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45970.509571180555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45970.509571180555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45970.509571180555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45970.509571180555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45970.509571180555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45970.509571180555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45970.509571180555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45970.509571180555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45970.509571180555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45970.509571180555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45970.509571180555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45970.509571180555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45970.509571180555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45970.509571180555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45970.509571180555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45970.509571180555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45970.509571180555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45970.509571180555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45970.509571180555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45970.509571180555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45970.509571180555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45970.509571180555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45970.509571180555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45970.509571180555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45970.509571180555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45970.509571180555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45970.509571180555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45970.509571180555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45970.509571180555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45970.509571180555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45970.509571180555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45970.509571180555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45970.509571180555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45970.509571180555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45970.509571180555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45970.509571180555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45970.509571180555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45970.509571180555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45970.509571180555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45970.509571180555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45970.509571180555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45970.509571180555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45970.509571180555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45970.509571180555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45970.509571180555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45970.509571180555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45970.509571180555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45970.509571180555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45970.509571180555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45970.509571180555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45970.509571180555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45970.509571180555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45970.509571180555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45970.509571180555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45970.509571180555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45970.509571180555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45970.509571180555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45970.509571180555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45970.509571180555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45970.509571180555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45970.509571180555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45970.509571180555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45970.509571180555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45970.509571180555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45970.509571180555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45970.509571180555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45970.509571180555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45970.509571180555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45970.509571180555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45970.509571180555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45970.509571180555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45970.509571180555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45970.509571180555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45970.509571180555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45970.509571180555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45970.509571180555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45970.509571180555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45970.509571180555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45970.509571180555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45970.509571180555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45970.509571180555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45970.509571180555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45970.509571180555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45970.509571180555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45970.509571180555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45970.509571180555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45970.509571180555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45970.509571180555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45970.509571180555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45970.509571180555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45970.509571180555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45970.509571180555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45970.509571180555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45970.509571180555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45970.509571180555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45970.509571180555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45970.509571180555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45970.509571180555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45970.509571180555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45970.509571180555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45970.509571180555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45970.509571180555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45970.509571180555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45970.509571180555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45970.509571180555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45970.509571180555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45970.509571180555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45970.509571180555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45970.509571180555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45970.509571180555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45970.509571180555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45970.509571180555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45970.509571180555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45970.509571180555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45970.509571180555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45970.509571180555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45970.509571180555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45970.509571180555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45970.509571180555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45970.509571180555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45970.509571180555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45970.509571180555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45970.509571180555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45970.509571180555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45970.509571180555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45970.509571180555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45970.509571180555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45970.509571180555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45970.509571180555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45970.509571180555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45970.509571180555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45970.509571180555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45970.509571180555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45970.509571180555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45970.509571180555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45970.509571180555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45970.509571180555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45970.509571180555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45970.509571180555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45970.509571180555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45970.509571180555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45970.509571180555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45970.509571180555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45970.509571180555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45970.509571180555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45970.509571180555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45970.509571180555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45970.509571180555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45970.509571180555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45970.509571180555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45970.509571180555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45970.509571180555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45970.509571180555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45970.509571180555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45970.509571180555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45970.509571180555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45970.509571180555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45970.509571180555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45970.509571180555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45970.509571180555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45970.509571180555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45970.509571180555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45970.509571180555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45970.509571180555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45970.509571180555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45970.509571180555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45970.509571180555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45970.509571180555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45970.509571180555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45970.509571180555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45970.509571180555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45970.509571180555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45970.509571180555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45970.509571180555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45970.509571180555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45970.509571180555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45970.509571180555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45970.509571180555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45970.509571180555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45970.509571180555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45970.509571180555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45970.509571180555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45970.509571180555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45970.509571180555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45970.509571180555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45970.509571180555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45970.509571180555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45970.509571180555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45970.509571180555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45970.509571180555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45970.509571180555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45970.509571180555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45970.509571180555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45970.509571180555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45970.509571180555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45970.509571180555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45970.509571180555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45970.509571180555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45970.509571180555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45970.509571180555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45970.509571180555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45970.509571180555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45970.509571180555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45970.509571180555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45970.509571180555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45970.509571180555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45970.509571180555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45970.509571180555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45970.509571180555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45970.509571180555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45970.509571180555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45970.509571180555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45970.509571180555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45970.509571180555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45970.509571180555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45970.509571180555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45970.509571180555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45970.509571180555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45970.509571180555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45970.509571180555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45970.509571180555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45970.509571180555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45970.509571180555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45970.509571180555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45970.509571180555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45970.509571180555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45970.509571180555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45970.509571180555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45970.509571180555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45970.509571180555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45970.509571180555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45970.509571180555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45970.509571180555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45970.509571180555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45970.509571180555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45970.509571180555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45970.509571180555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45970.509571180555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45970.509571180555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45970.509571180555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45970.509571180555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45970.509571180555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45970.509571180555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45970.509571180555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45970.509571180555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45970.509571180555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45970.509571180555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45970.509571180555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45970.509571180555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45970.509571180555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45970.509571180555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45970.509571180555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45970.509571180555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45970.509571180555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45970.509571180555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45970.509571180555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45970.509571180555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45970.509571180555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45970.509571180555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45970.509571180555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45970.509571180555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45970.509571180555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45970.509571180555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45970.509571180555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45970.509571180555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45970.509571180555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45970.509571180555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45970.509571180555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45970.509571180555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45970.509571180555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45970.509571180555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45970.509571180555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45970.509571180555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45970.509571180555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45970.509571180555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45970.509571180555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45970.509571180555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45970.509571180555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45970.509571180555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45970.509571180555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45970.509571180555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45970.509571180555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45970.509571180555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45970.509571180555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45970.509571180555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45970.509571180555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45970.509571180555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45970.509571180555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45970.509571180555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45970.509571180555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45970.509571180555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45970.509571180555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45970.509571180555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45970.509571180555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45970.509571180555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45970.509571180555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45970.509571180555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45970.509571180555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45970.509571180555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45970.509571180555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45970.509571180555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45970.509571180555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45970.509571180555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45970.509571180555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45970.509571180555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45970.509571180555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45970.509571180555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45970.509571180555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45970.509571180555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45970.509571180555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45970.509571180555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45970.509571180555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45970.509571180555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45970.509571180555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45970.509571180555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45970.509571180555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45970.509571180555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45970.509571180555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45970.509571180555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45970.509571180555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45970.509571180555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45970.509571180555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45970.509571180555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45970.509571180555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45970.509571180555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45970.509571180555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45970.509571180555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45970.509571180555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45970.509571180555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45970.509571180555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45970.509571180555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45970.509571180555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45970.509571180555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45970.509571180555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45970.509571180555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45970.509571180555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45970.509571180555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45970.509571180555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45970.509571180555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45970.509571180555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45970.509571180555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45970.509571180555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45970.509571180555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45970.509571180555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45970.509571180555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45970.509571180555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45970.509571180555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45970.509571180555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45970.509571180555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45970.509571180555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45970.509571180555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45970.509571180555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45970.509571180555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45970.509571180555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45970.509571180555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45970.509571180555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45970.509571180555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45970.509571180555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45970.509571180555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45970.509571180555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45970.509571180555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45970.509571180555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45970.509571180555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45970.509571180555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45970.509571180555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45970.509571180555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45970.509571180555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45970.509571180555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45970.509571180555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45970.509571180555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45970.509571180555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45970.509571180555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45970.509571180555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45970.509571180555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45970.509571180555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45970.509571180555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45970.509571180555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45970.509571180555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45970.509571180555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45970.509571180555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45970.509571180555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45970.509571180555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45970.509571180555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45970.509571180555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45970.509571180555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45970.509571180555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45970.509571180555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45970.509571180555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45970.509571180555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45970.509571180555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45970.509571180555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45970.509571180555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45970.509571180555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45970.509571180555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45970.509571180555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45970.509571180555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45970.509571180555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45970.509571180555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45970.509571180555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45970.509571180555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45970.509571180555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45970.509571180555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45970.509571180555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45970.509571180555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45970.509571180555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45970.509571180555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45970.509571180555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45970.509571180555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45970.509571180555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45970.509571180555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45970.509571180555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45970.509571180555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45970.509571180555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45970.509571180555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45970.509571180555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45970.509571180555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45970.509571180555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45970.509571180555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45970.509571180555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45970.509571180555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45970.509571180555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45970.509571180555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45970.509571180555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45970.509571180555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45970.509571180555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45970.509571180555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45970.509571180555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45970.509571180555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45970.509571180555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45970.509571180555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45970.509571180555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45970.509571180555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45970.509571180555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45970.509571180555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45970.509571180555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45970.509571180555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45970.509571180555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45970.509571180555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45970.509571180555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45970.509571180555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45970.509571180555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45970.509571180555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45970.509571180555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45970.509571180555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45970.509571180555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45970.509571180555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45970.509571180555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45970.509571180555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45970.509571180555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45970.509571180555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45970.509571180555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45970.509571180555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45970.509571180555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45970.509571180555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45970.509571180555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45970.509571180555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45970.509571180555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45970.509571180555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45970.509571180555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45970.509571180555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45970.509571180555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45970.509571180555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45970.509571180555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45970.509571180555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45970.509571180555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45970.509571180555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45970.509571180555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45970.509571180555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45970.509571180555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45970.509571180555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45970.509571180555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45970.509571180555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45970.509571180555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45970.509571180555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45970.509571180555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45970.509571180555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45970.509571180555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45970.509571180555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45970.509571180555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45970.509571180555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45970.509571180555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45970.509571180555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45970.509571180555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45970.509571180555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45970.509571180555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45970.509571180555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45970.509571180555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45970.509571180555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45970.509571180555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45970.509571180555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45970.509571180555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45970.509571180555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45970.509571180555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45970.509571180555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45970.509571180555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45970.509571180555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45970.509571180555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45970.509571180555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45970.509571180555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45970.509571180555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45970.509571180555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45970.509571180555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45970.509571180555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45970.509571180555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45970.509571180555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45970.509571180555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45970.509571180555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45970.509571180555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45970.509571180555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45970.509571180555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45970.509571180555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45970.509571180555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45970.509571180555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45970.509571180555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45970.509571180555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45970.509571180555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45970.509571180555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45970.509571180555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45970.509571180555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45970.509571180555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45970.509571180555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45970.509571180555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45970.509571180555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45970.509571180555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45970.509571180555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45970.509571180555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45970.509571180555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45970.509571180555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45970.509571180555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45970.509571180555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45970.509571180555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45970.509571180555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45970.509571180555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45970.509571180555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45970.509571180555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45970.509571180555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45970.509571180555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45970.509571180555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45970.509571180555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45970.509571180555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45970.509571180555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45970.509571180555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45970.509571180555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45970.509571180555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45970.509571180555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45970.509571180555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45970.509571180555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45970.509571180555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45970.509571180555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45970.509571180555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45970.509571180555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45970.509571180555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45970.509571180555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45970.509571180555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45970.509571180555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45970.509571180555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45970.509571180555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45970.509571180555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45970.509571180555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45970.509571180555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45970.509571180555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45970.509571180555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45970.509571180555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45970.509571180555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45970.509571180555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45970.509571180555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45970.509571180555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45970.509571180555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45970.509571180555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45970.509571180555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45970.509571180555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45970.509571180555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45970.509571180555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45970.509571180555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45970.509571180555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45970.509571180555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45970.509571180555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45970.509571180555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45970.509571180555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45970.509571180555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45970.509571180555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45970.509571180555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45970.509571180555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45970.509571180555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45970.509571180555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45970.509571180555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45970.509571180555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45970.509571180555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45970.509571180555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45970.509571180555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45970.509571180555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45970.509571180555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45970.509571180555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45970.509571180555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45970.509571180555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45970.509571180555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45970.509571180555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45970.509571180555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45970.509571180555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45970.509571180555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45970.509571180555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45970.509571180555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45970.509571180555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45970.509571180555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45970.509571180555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45970.509571180555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45970.509571180555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45970.509571180555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45970.509571180555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45970.509571180555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45970.509571180555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45970.509571180555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45970.509571180555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45970.509571180555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45970.509571180555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45970.509571180555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45970.509571180555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45970.509571180555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45970.509571180555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45970.509571180555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45970.509571180555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45970.509571180555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45970.509571180555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45970.509571180555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45970.509571180555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45970.509571180555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45970.509571180555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45970.509571180555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45970.509571180555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45970.509571180555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45970.509571180555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45970.509571180555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45970.509571180555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45970.509571180555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45970.509571180555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45970.509571180555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45970.509571180555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45970.509571180555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45970.509571180555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45970.509571180555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45970.509571180555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45970.509571180555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45970.509571180555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45970.509571180555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45970.509571180555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45970.509571180555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45970.509571180555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45970.509571180555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45970.509571180555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45970.509571180555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45970.509571180555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45970.509571180555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45970.509571180555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45970.509571180555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45970.509571180555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45970.509571180555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45970.509571180555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45970.509571180555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45970.509571180555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45970.509571180555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45970.509571180555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45970.509571180555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45970.509571180555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45970.509571180555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45970.509571180555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45970.509571180555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45970.509571180555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45970.509571180555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45970.509571180555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45970.509571180555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45970.509571180555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45970.509571180555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45970.509571180555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45970.509571180555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45970.509571180555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45970.509571180555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45970.509571180555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45970.509571180555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45970.509571180555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45970.509571180555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45970.509571180555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45970.509571180555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45970.509571180555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45970.509571180555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45970.509571180555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45970.509571180555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45970.509571180555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45970.509571180555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45970.509571180555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45970.509571180555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45970.509571180555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45970.509571180555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45970.509571180555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45970.509571180555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45970.509571180555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45970.509571180555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45970.509571180555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45970.509571180555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45970.509571180555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45970.509571180555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45970.509571180555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45970.509571180555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45970.509571180555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45970.509571180555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45970.509571180555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45970.509571180555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45970.509571180555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45970.509571180555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45970.509571180555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45970.509571180555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45970.509571180555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45970.509571180555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45970.509571180555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45970.509571180555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45970.509571180555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45970.509571180555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45970.509571180555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45970.509571180555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45970.509571180555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45970.509571180555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45970.509571180555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45970.509571180555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45970.509571180555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45970.509571180555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45970.509571180555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45970.509571180555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45970.509571180555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45970.509571180555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45970.509571180555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45970.509571180555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45970.509571180555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45970.509571180555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45970.509571180555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45970.509571180555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45970.509571180555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45970.509571180555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45970.509571180555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45970.509571180555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45970.509571180555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45970.509571180555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45970.509571180555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45970.509571180555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45970.509571180555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45970.509571180555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45970.509571180555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45970.509571180555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45970.509571180555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45970.509571180555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45970.509571180555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45970.509571180555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45970.509571180555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45970.509571180555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45970.509571180555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45970.509571180555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45970.509571180555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45970.509571180555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45970.509571180555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45970.509571180555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45970.509571180555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45970.509571180555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45970.509571180555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45970.509571180555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45970.509571180555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45970.509571180555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45970.509571180555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45970.509571180555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45970.509571180555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45970.509571180555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45970.509571180555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45970.509571180555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45970.509571180555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45970.509571180555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45970.509571180555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45970.509571180555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45970.509571180555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45970.509571180555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45970.509571180555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45970.509571180555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45970.509571180555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45970.509571180555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45970.509571180555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45970.509571180555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45970.509571180555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45970.509571180555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45970.509571180555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45970.509571180555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45970.509571180555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45970.509571180555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45970.509571180555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45970.509571180555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45970.509571180555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45970.509571180555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45970.509571180555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45970.509571180555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45970.509571180555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45970.509571180555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45970.509571180555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45970.509571180555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45970.509571180555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45970.509571180555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45970.509571180555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45970.509571180555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45970.509571180555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45970.509571180555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45970.509571180555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45970.509571180555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45970.509571180555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45970.509571180555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45970.509571180555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45970.509571180555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45970.509571180555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45970.509571180555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45970.509571180555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45970.509571180555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45970.509571180555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45970.509571180555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45970.509571180555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45970.509571180555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45970.509571180555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45970.509571180555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45970.509571180555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45970.509571180555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45970.509571180555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45970.509571180555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45970.509571180555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45970.509571180555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45970.509571180555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45970.509571180555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45970.509571180555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45970.509571180555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45970.509571180555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45970.509571180555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45970.509571180555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45970.509571180555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45970.509571180555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45970.509571180555</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5" ca="1" si="0">IFERROR(NOW()-F2,"")</f>
        <v>267.02885358795902</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136">
        <f t="shared" ca="1" si="0"/>
        <v>45970.509571180555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45970.509571180555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45970.509571180555</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45970.509571180555</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45970.509570949071</v>
      </c>
      <c r="H7" s="96"/>
      <c r="I7" s="135"/>
      <c r="J7" s="135"/>
      <c r="K7" s="98"/>
      <c r="L7" s="92"/>
    </row>
    <row r="8" spans="1:16" ht="15" customHeight="1">
      <c r="A8" s="135"/>
      <c r="B8" s="135"/>
      <c r="C8" s="94"/>
      <c r="D8" s="92"/>
      <c r="E8" s="95"/>
      <c r="F8" s="96"/>
      <c r="G8" s="136">
        <f ca="1">IFERROR(NOW()-F8,"")</f>
        <v>45970.509570949071</v>
      </c>
      <c r="H8" s="96"/>
      <c r="I8" s="135"/>
      <c r="J8" s="135"/>
      <c r="K8" s="98"/>
      <c r="L8" s="92"/>
    </row>
    <row r="9" spans="1:16" ht="15" customHeight="1">
      <c r="A9" s="135"/>
      <c r="B9" s="135" t="str">
        <f>IFERROR(VLOOKUP(D9,DB!A:K,11,0),"")</f>
        <v/>
      </c>
      <c r="C9" s="94"/>
      <c r="D9" s="92"/>
      <c r="E9" s="95"/>
      <c r="F9" s="96"/>
      <c r="G9" s="136">
        <f t="shared" ca="1" si="1"/>
        <v>45970.509571180555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45970.509571180555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45970.509571180555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45970.509571180555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45970.509571180555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45970.509571180555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45970.509571180555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45970.509571180555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45970.509571180555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45970.509571180555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45970.509571180555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45970.509571180555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45970.509571180555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45970.509571180555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45970.509571180555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45970.509571180555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45970.509571180555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45970.509570949071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45970.509570949071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45970.509570949071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45970.509570949071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45970.509571180555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45970.509571180555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45970.509571180555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45970.509571180555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45970.509571180555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45970.509571180555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45970.509571180555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45970.509571180555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45970.509571180555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45970.509571180555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45970.509571180555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45970.509571180555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45970.509571180555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45970.509571180555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45970.509571180555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45970.509571180555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45970.509571180555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45970.509571180555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45970.509571180555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45970.509571180555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45970.509571180555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45970.509571180555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45970.509571180555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45970.509571180555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45970.509571180555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45970.509571180555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45970.509571180555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45970.509571180555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45970.509571180555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45970.509571180555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45970.509571180555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45970.509571180555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45970.509571180555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45970.509571180555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45970.509571180555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45970.509571180555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45970.509571180555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45970.509571180555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45970.509571180555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45970.509571180555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45970.509571180555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45970.509571180555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45970.509571180555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45970.509571180555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45970.509571180555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45970.509571180555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45970.509571180555</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78.677510995366902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39106</v>
      </c>
      <c r="F3" s="38">
        <v>45926.188877314817</v>
      </c>
      <c r="G3" s="116">
        <f t="shared" ref="G3" ca="1" si="0">IFERROR(NOW()-F3,"")</f>
        <v>44.320693865738576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39106</v>
      </c>
      <c r="F4" s="125">
        <v>45948.661111111112</v>
      </c>
      <c r="G4" s="126">
        <f t="shared" ref="G4:G53" ca="1" si="1">IFERROR(NOW()-F4,"")</f>
        <v>21.848460069442808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45970.509571180555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45970.509571180555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45970.509571180555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45970.509571180555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45970.509571180555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45970.509571180555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45970.509571180555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45970.509571180555</v>
      </c>
      <c r="H13" s="125"/>
      <c r="I13" s="124" t="str">
        <f>IFERROR(VLOOKUP(D13,DB!A:F,6,0),"")</f>
        <v/>
      </c>
      <c r="J13" s="124" t="str">
        <f>IFERROR(VLOOKUP(D13,DB!A:G,7,0),"")</f>
        <v/>
      </c>
      <c r="K13" s="124"/>
      <c r="L13" s="124" t="str">
        <f>IFERROR(VLOOKUP(D13,DB!A:I,9,0),"")</f>
        <v/>
      </c>
    </row>
    <row r="14" spans="1:13">
      <c r="A14" s="124"/>
      <c r="B14" s="124" t="str">
        <f>IFERROR(VLOOKUP(D14,DB!A:K,11,0),"")</f>
        <v>R5</v>
      </c>
      <c r="C14" s="124"/>
      <c r="D14" s="124" t="s">
        <v>33552</v>
      </c>
      <c r="E14" s="124"/>
      <c r="F14" s="125"/>
      <c r="G14" s="126">
        <f t="shared" ca="1" si="1"/>
        <v>45970.509571180555</v>
      </c>
      <c r="H14" s="125"/>
      <c r="I14" s="124" t="str">
        <f>IFERROR(VLOOKUP(D14,DB!A:F,6,0),"")</f>
        <v>SCECO</v>
      </c>
      <c r="J14" s="124" t="str">
        <f>IFERROR(VLOOKUP(D14,DB!A:G,7,0),"")</f>
        <v>Good</v>
      </c>
      <c r="K14" s="124"/>
      <c r="L14" s="124" t="str">
        <f>IFERROR(VLOOKUP(D14,DB!A:I,9,0),"")</f>
        <v>Latis</v>
      </c>
    </row>
    <row r="15" spans="1:13">
      <c r="A15" s="124"/>
      <c r="B15" s="124" t="str">
        <f>IFERROR(VLOOKUP(D15,DB!A:K,11,0),"")</f>
        <v/>
      </c>
      <c r="C15" s="124"/>
      <c r="D15" s="124"/>
      <c r="E15" s="124"/>
      <c r="F15" s="125"/>
      <c r="G15" s="126">
        <f t="shared" ca="1" si="1"/>
        <v>45970.509571180555</v>
      </c>
      <c r="H15" s="125"/>
      <c r="I15" s="124" t="str">
        <f>IFERROR(VLOOKUP(D15,DB!A:F,6,0),"")</f>
        <v/>
      </c>
      <c r="J15" s="124" t="str">
        <f>IFERROR(VLOOKUP(D15,DB!A:G,7,0),"")</f>
        <v/>
      </c>
      <c r="K15" s="124"/>
      <c r="L15" s="124" t="str">
        <f>IFERROR(VLOOKUP(D15,DB!A:I,9,0),"")</f>
        <v/>
      </c>
    </row>
    <row r="16" spans="1:13">
      <c r="A16" s="124"/>
      <c r="B16" s="124" t="str">
        <f>IFERROR(VLOOKUP(D16,DB!A:K,11,0),"")</f>
        <v/>
      </c>
      <c r="C16" s="124"/>
      <c r="D16" s="155"/>
      <c r="E16" s="124"/>
      <c r="F16" s="125"/>
      <c r="G16" s="126">
        <f t="shared" ca="1" si="1"/>
        <v>45970.509571180555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45970.509571180555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45970.509571180555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45970.509571180555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45970.509571180555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45970.509571180555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45970.509571180555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45970.509571180555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45970.509571180555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45970.509571180555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45970.509571180555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45970.509571180555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45970.509571180555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45970.509571180555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45970.509571180555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45970.509571180555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45970.509571180555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45970.509571180555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45970.509571180555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45970.509571180555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45970.509571180555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45970.509571180555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45970.509571180555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45970.509571180555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45970.509571180555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45970.509571180555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45970.509571180555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45970.509571180555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45970.509571180555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45970.509571180555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45970.509571180555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45970.509571180555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45970.509571180555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45970.509571180555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45970.509571180555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45970.509571180555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45970.509571180555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45970.509571180555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45970.509571180555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45970.509571180555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45970.509571180555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45970.509571180555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45970.509571180555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45970.509571180555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45970.509571180555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45970.509571180555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45970.509571180555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45970.509571180555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45970.509571180555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45970.509571180555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45970.509571180555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45970.509571180555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45970.509571180555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45970.509571180555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45970.509571180555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45970.509571180555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45970.509571180555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45970.509571180555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45970.509571180555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45970.509571180555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45970.509571180555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45970.509571180555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45970.509571180555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45970.509571180555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45970.509571180555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45970.509571180555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45970.509571180555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45970.509571180555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45970.509571180555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45970.509571180555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45970.509571180555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45970.509571180555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45970.509571180555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45970.509571180555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45970.509571180555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45970.509571180555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45970.509571180555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45970.509571180555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45970.509571180555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45970.509571180555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45970.509571180555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45970.509571180555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45970.509571180555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45970.509571180555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45970.509571180555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45970.509571180555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45970.509571180555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45970.509571180555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45970.509571180555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45970.509571180555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45970.509571180555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45970.509571180555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45970.509571180555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45970.509571180555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45970.509571180555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45970.509571180555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45970.509571180555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45970.509571180555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45970.509571180555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45970.509571180555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45970.509571180555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45970.509571180555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45970.509571180555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45970.509571180555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45970.509571180555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45970.509571180555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45970.509571180555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45970.509571180555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45970.509571180555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45970.509571180555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45970.509571180555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45970.509571180555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45970.509571180555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45970.509571180555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45970.509571180555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45970.509571180555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45970.509571180555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45970.509571180555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45970.509571180555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45970.509571180555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45970.509571180555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45970.509571180555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45970.509571180555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45970.509571180555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45970.509571180555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45970.509571180555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45970.509571180555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45970.509571180555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45970.509571180555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45970.509571180555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45970.509571180555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45970.509571180555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45970.509571180555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45970.509571180555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45970.509571180555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45970.509571180555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45970.509571180555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45970.509571180555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45970.509571180555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45970.509571180555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45970.509571180555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45970.509571180555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45970.509571180555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45970.509571180555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45970.509571180555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45970.509571180555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45970.509571180555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45970.509571180555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45970.509571180555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45970.509571180555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45970.509571180555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45970.509571180555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45970.509571180555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45970.509571180555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45970.509571180555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45970.509571180555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45970.509571180555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45970.509571180555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45970.509571180555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45970.509571180555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45970.509571180555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45970.509571180555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45970.509571180555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45970.509571180555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45970.509571180555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45970.509571180555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45970.509571180555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45970.509571180555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45970.509571180555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45970.509571180555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45970.509571180555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45970.509571180555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45970.509571180555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45970.509571180555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45970.509571180555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45970.509571180555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45970.509571180555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45970.509571180555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45970.509571180555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45970.509571180555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45970.509571180555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45970.509571180555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45970.509571180555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45970.509571180555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45970.509571180555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45970.509571180555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45970.509571180555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45970.509571180555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45970.509571180555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45970.509571180555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45970.509571180555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45970.509571180555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45970.509571180555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45970.509571180555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45970.509571180555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45970.509571180555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45970.509571180555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45970.509571180555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45970.509571180555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45970.509571180555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45970.509571180555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45970.509571180555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45970.509571180555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45970.509571180555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45970.509571180555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45970.509571180555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45970.509571180555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45970.509571180555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45970.509571180555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45970.509571180555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45970.509571180555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45970.509571180555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45970.509571180555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45970.509571180555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45970.509571180555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45970.509571180555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45970.509571180555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45970.509571180555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45970.509571180555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45970.509571180555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45970.509571180555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45970.509571180555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45970.509571180555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45970.509571180555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45970.509571180555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45970.509571180555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45970.509571180555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45970.509571180555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45970.509571180555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45970.509571180555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45970.509571180555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45970.509571180555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45970.509571180555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45970.509571180555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45970.509571180555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45970.509571180555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45970.509571180555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45970.509571180555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45970.509571180555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45970.509571180555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45970.509571180555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45970.509571180555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45970.509571180555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45970.509571180555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45970.509571180555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45970.509571180555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45970.509571180555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45970.509571180555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45970.509571180555</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36923</v>
      </c>
      <c r="E2" s="124" t="s">
        <v>39021</v>
      </c>
      <c r="F2" s="144"/>
      <c r="G2" s="105">
        <f t="shared" ref="G2:G20" ca="1" si="0">IFERROR(NOW()-F2,"-")</f>
        <v>45970.509570949071</v>
      </c>
      <c r="H2" s="144">
        <v>45970.45721064815</v>
      </c>
      <c r="I2" s="142" t="str">
        <f>IFERROR(VLOOKUP(D2,DB!A:F,6,0),"")</f>
        <v>SCECO</v>
      </c>
      <c r="J2" s="142" t="str">
        <f>IFERROR(VLOOKUP(D2,DB!A:G,7,0),"")</f>
        <v>Vandalized</v>
      </c>
      <c r="K2" s="146" t="s">
        <v>39122</v>
      </c>
      <c r="L2" s="147" t="str">
        <f>IFERROR(VLOOKUP(D2,DB!A:I,9,0),"")</f>
        <v>Latis</v>
      </c>
    </row>
    <row r="3" spans="1:16382" ht="31.5" customHeight="1">
      <c r="A3" s="141"/>
      <c r="B3" s="142" t="str">
        <f>IFERROR(VLOOKUP(D3,DB!A:K,11,0),"")</f>
        <v/>
      </c>
      <c r="C3" s="143"/>
      <c r="D3" s="142"/>
      <c r="E3" s="124"/>
      <c r="F3" s="144"/>
      <c r="G3" s="105">
        <f t="shared" ca="1" si="0"/>
        <v>45970.509570949071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45970.509570949071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45970.509570949071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45970.509570949071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45970.509570949071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45970.509570949071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45970.509570949071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45970.509570949071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45970.509570949071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45970.509570949071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45970.509570949071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45970.509570949071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45970.509570949071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45970.509570949071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45970.509570949071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45970.509570949071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45970.509570949071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45970.509570949071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45970.509570949071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45970.509570949071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45970.509570949071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45970.509570949071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45970.509570949071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45970.509570949071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45970.509570949071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45970.509570949071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45970.509570949071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45970.509570949071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45970.509570949071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45970.509570949071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45970.509570949071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45970.509570949071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45970.509570949071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45970.509570949071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45970.509570949071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45970.509570949071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45970.509570949071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45970.509570949071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45970.509570949071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45970.509570949071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45970.509570949071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45970.509570949071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45970.509570949071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45970.509570949071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45970.509570949071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45970.509570949071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45970.509570949071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45970.509570949071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45970.509570949071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45970.509570949071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45970.509570949071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45970.509570949071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45970.509570949071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45970.509570949071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45970.509570949071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45970.509570949071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45970.509570949071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45970.509570949071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45970.509570949071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45970.509570949071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45970.509570949071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45970.509570949071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45970.509570949071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45970.509570949071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45970.509570949071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45970.509570949071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45970.509570949071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45970.509570949071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45970.509570949071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45970.509570949071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45970.509570949071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45970.509570949071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45970.509570949071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45970.509570949071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45970.509570949071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45970.509570949071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45970.509570949071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45970.509570949071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45970.509570949071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45970.509570949071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45970.509570949071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45970.509570949071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45970.509570949071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45970.509570949071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45970.509570949071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45970.509570949071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45970.509570949071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45970.509570949071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45970.509570949071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45970.509570949071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45970.509570949071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45970.509570949071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45970.509570949071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45970.509570949071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45970.509570949071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45970.509570949071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45970.509570949071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45970.509570949071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45970.509570949071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45970.509570949071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45970.509570949071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45970.509570949071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45970.509570949071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45970.509570949071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45970.509570949071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45970.509570949071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45970.509570949071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45970.509570949071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45970.509570949071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45970.509570949071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45970.509570949071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45970.509570949071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45970.509570949071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45970.509570949071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45970.509570949071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45970.509570949071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45970.509570949071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45970.509570949071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45970.509570949071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45970.509570949071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45970.509570949071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45970.509570949071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45970.509570949071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45970.509570949071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45970.509570949071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45970.509570949071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45970.509570949071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45970.509570949071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45970.509570949071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45970.509570949071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45970.509570949071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45970.509570949071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45970.509570949071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45970.509570949071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45970.509570949071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45970.509570949071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45970.509570949071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45970.509570949071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45970.509570949071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45970.509570949071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45970.509570949071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45970.509570949071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45970.509570949071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45970.509570949071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45970.509570949071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45970.509570949071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45970.509570949071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45970.509570949071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45970.509570949071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45970.509570949071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45970.509570949071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45970.509570949071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45970.509570949071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45970.509570949071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45970.509570949071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45970.509570949071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45970.509570949071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45970.509570949071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45970.509570949071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45970.509570949071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45970.509570949071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45970.509570949071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45970.509570949071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45970.509570949071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45970.509570949071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45970.509570949071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45970.509570949071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45970.509570949071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45970.509570949071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45970.509570949071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45970.509570949071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45970.509570949071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45970.509570949071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45970.509570949071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45970.509570949071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45970.509570949071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45970.509570949071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45970.509570949071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45970.509570949071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45970.509570949071</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2025-11-09T09:13:52Z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